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<sst xmlns="http://schemas.openxmlformats.org/spreadsheetml/2006/main" count="59" uniqueCount="59">
  <si>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</si>
  <si>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</si>
  <si>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</si>
  <si>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</si>
  <si>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</si>
  <si>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</si>
  <si>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</si>
  <si>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</si>
  <si>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</si>
  <si>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</si>
  <si>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</si>
  <si>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</si>
  <si>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</si>
  <si>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</si>
  <si>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</si>
  <si>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</si>
  <si>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</si>
  <si>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</si>
  <si>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</si>
  <si>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</si>
  <si>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</si>
  <si>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</si>
  <si>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</si>
  <si>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</si>
  <si>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</si>
  <si>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</si>
  <si>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</si>
  <si>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</si>
  <si>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</si>
  <si>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</si>
  <si>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</si>
  <si>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</si>
  <si>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</si>
  <si>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</si>
  <si>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</si>
  <si>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</si>
  <si>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</si>
  <si>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</si>
  <si>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</si>
  <si>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</si>
  <si>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</si>
  <si>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</si>
  <si>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</si>
  <si>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</si>
  <si>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</si>
  <si>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</si>
  <si>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</si>
  <si>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</si>
  <si>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</si>
  <si>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</si>
  <si>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</si>
  <si>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</si>
  <si>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</si>
  <si>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ТП-1 "Зелёный город"</t>
  </si>
  <si>
    <t>2*1,600</t>
  </si>
  <si>
    <t>РП-1 "Зелёный город"</t>
  </si>
  <si>
    <r>
      <t xml:space="preserve">на основании выборки среднечасовой максимальной мощности за 2012-2021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</si>
  <si>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Пост. Пр-ва от 21.01.2004 № 24, п. 19. г) 7-8 абз.</t>
  </si>
  <si>
    <t>2 квартал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</si>
</sst>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0.00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44748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58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52</v>
      </c>
      <c r="G17" s="5" t="s">
        <v>10</v>
      </c>
      <c r="H17" s="5" t="s">
        <v>47</v>
      </c>
      <c r="I17" s="5" t="s">
        <v>48</v>
      </c>
      <c r="J17" s="5" t="s">
        <v>49</v>
      </c>
      <c r="K17" s="5" t="s">
        <v>11</v>
      </c>
      <c r="L17" s="5" t="s">
        <v>50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55</v>
      </c>
      <c r="C22" s="13">
        <v>10</v>
      </c>
      <c r="D22" s="13" t="s">
        <v>38</v>
      </c>
      <c r="E22" s="13">
        <f>1511+1086+1531</f>
        <v>4128</v>
      </c>
      <c r="F22" s="18">
        <f>372/0.89</f>
        <v>417.97752808988764</v>
      </c>
      <c r="G22" s="18">
        <f>1531/0.89</f>
        <v>1720.2247191011236</v>
      </c>
      <c r="H22" s="13">
        <v>0</v>
      </c>
      <c r="I22" s="18">
        <f>(1511+1086+1531)/0.89-F22</f>
        <v>4220.224719101124</v>
      </c>
      <c r="J22" s="18">
        <f>I22-1531/0.89</f>
        <v>2500</v>
      </c>
      <c r="K22" s="13">
        <v>0</v>
      </c>
      <c r="L22" s="18">
        <f>J22</f>
        <v>2500</v>
      </c>
    </row>
    <row r="23" spans="1:12" ht="13.5" customHeight="1">
      <c r="A23" s="13">
        <v>3</v>
      </c>
      <c r="B23" s="13" t="s">
        <v>53</v>
      </c>
      <c r="C23" s="13">
        <v>10</v>
      </c>
      <c r="D23" s="13" t="s">
        <v>54</v>
      </c>
      <c r="E23" s="13">
        <f>1511+140</f>
        <v>1651</v>
      </c>
      <c r="F23" s="18">
        <f>252/0.89</f>
        <v>283.14606741573033</v>
      </c>
      <c r="G23" s="18">
        <v>0</v>
      </c>
      <c r="H23" s="18">
        <v>0</v>
      </c>
      <c r="I23" s="18">
        <f>1651/0.89-F23</f>
        <v>1571.9101123595506</v>
      </c>
      <c r="J23" s="18">
        <f>I23</f>
        <v>1571.9101123595506</v>
      </c>
      <c r="K23" s="13">
        <v>0</v>
      </c>
      <c r="L23" s="18">
        <f>J23</f>
        <v>1571.9101123595506</v>
      </c>
    </row>
    <row r="24" spans="1:12" ht="12.75">
      <c r="A24" s="43" t="s">
        <v>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</row>
    <row r="25" spans="1:12" ht="12.75">
      <c r="A25" s="13">
        <v>1</v>
      </c>
      <c r="B25" s="19" t="s">
        <v>31</v>
      </c>
      <c r="C25" s="13" t="s">
        <v>32</v>
      </c>
      <c r="D25" s="13" t="s">
        <v>41</v>
      </c>
      <c r="E25" s="14">
        <v>27660</v>
      </c>
      <c r="F25" s="14">
        <v>23210</v>
      </c>
      <c r="G25" s="13">
        <f>5550</f>
        <v>5550</v>
      </c>
      <c r="H25" s="13">
        <v>0</v>
      </c>
      <c r="I25" s="13">
        <f>42000-F25</f>
        <v>18790</v>
      </c>
      <c r="J25" s="13">
        <f>I25-5550</f>
        <v>13240</v>
      </c>
      <c r="K25" s="13">
        <v>0</v>
      </c>
      <c r="L25" s="13">
        <f>J25</f>
        <v>13240</v>
      </c>
    </row>
    <row r="26" spans="1:12" ht="12.75">
      <c r="A26" s="15" t="s">
        <v>42</v>
      </c>
      <c r="B26" s="17" t="s">
        <v>43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44</v>
      </c>
      <c r="B27" s="17" t="s">
        <v>56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45</v>
      </c>
      <c r="B28" s="17" t="s">
        <v>46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6.75" customHeight="1">
      <c r="A32" s="41" t="s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4" spans="6:12" ht="12.75">
      <c r="F34" s="33" t="s">
        <v>15</v>
      </c>
      <c r="G34" s="33"/>
      <c r="H34" s="33"/>
      <c r="I34" s="34" t="s">
        <v>57</v>
      </c>
      <c r="J34" s="34"/>
      <c r="K34" s="34"/>
      <c r="L34" s="34"/>
    </row>
    <row r="35" spans="6:12" ht="12.75">
      <c r="F35" s="33" t="s">
        <v>16</v>
      </c>
      <c r="G35" s="33"/>
      <c r="H35" s="33"/>
      <c r="I35" s="34" t="s">
        <v>5</v>
      </c>
      <c r="J35" s="34"/>
      <c r="K35" s="34"/>
      <c r="L35" s="34"/>
    </row>
    <row r="36" spans="6:12" ht="12.75">
      <c r="F36" s="33" t="s">
        <v>17</v>
      </c>
      <c r="G36" s="33"/>
      <c r="H36" s="33"/>
      <c r="I36" s="34" t="s">
        <v>4</v>
      </c>
      <c r="J36" s="34"/>
      <c r="K36" s="34"/>
      <c r="L36" s="34"/>
    </row>
  </sheetData>
  <sheetProtection/>
  <mergeCells count="29"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2022-07-06T06:25:05Z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