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3"/>
  </bookViews>
  <sheets>
    <sheet name="ГПП-1" sheetId="1" r:id="rId1"/>
    <sheet name="сотв" sheetId="2" r:id="rId2"/>
    <sheet name="заводстрой" sheetId="3" r:id="rId3"/>
    <sheet name="кот2" sheetId="4" r:id="rId4"/>
  </sheets>
  <externalReferences>
    <externalReference r:id="rId7"/>
    <externalReference r:id="rId8"/>
    <externalReference r:id="rId9"/>
    <externalReference r:id="rId10"/>
  </externalReferences>
  <definedNames>
    <definedName name="ReportObject1_0">'[1]ТСН,54'!$G$7</definedName>
    <definedName name="ReportObject2_0" localSheetId="3">'кот2'!$B$13</definedName>
    <definedName name="ReportObject2_1" localSheetId="3">'кот2'!$B$13</definedName>
    <definedName name="ReportObject2_10" localSheetId="3">'кот2'!$H$43</definedName>
    <definedName name="ReportObject2_11" localSheetId="3">'кот2'!$H$43</definedName>
    <definedName name="ReportObject2_12" localSheetId="3">'кот2'!$K$13</definedName>
    <definedName name="ReportObject2_13" localSheetId="3">'кот2'!$K$13</definedName>
    <definedName name="ReportObject2_14" localSheetId="3">'кот2'!$K$43</definedName>
    <definedName name="ReportObject2_15" localSheetId="3">'кот2'!$K$43</definedName>
    <definedName name="ReportObject2_16" localSheetId="3">'кот2'!$B$45</definedName>
    <definedName name="ReportObject2_17" localSheetId="3">'кот2'!$B$45</definedName>
    <definedName name="ReportObject2_18" localSheetId="3">'кот2'!$B$46</definedName>
    <definedName name="ReportObject2_19" localSheetId="3">'кот2'!$B$46</definedName>
    <definedName name="ReportObject2_2" localSheetId="3">'кот2'!$B$43</definedName>
    <definedName name="ReportObject2_20" localSheetId="3">'кот2'!$B$47</definedName>
    <definedName name="ReportObject2_21" localSheetId="3">'кот2'!$B$47</definedName>
    <definedName name="ReportObject2_22" localSheetId="3">'кот2'!$B$48</definedName>
    <definedName name="ReportObject2_23" localSheetId="3">'кот2'!$B$48</definedName>
    <definedName name="ReportObject2_3" localSheetId="3">'кот2'!$B$43</definedName>
    <definedName name="ReportObject2_4" localSheetId="3">'кот2'!$E$13</definedName>
    <definedName name="ReportObject2_5" localSheetId="3">'кот2'!$E$13</definedName>
    <definedName name="ReportObject2_6" localSheetId="3">'кот2'!$E$43</definedName>
    <definedName name="ReportObject2_7" localSheetId="3">'кот2'!$E$43</definedName>
    <definedName name="ReportObject2_8" localSheetId="3">'кот2'!$H$13</definedName>
    <definedName name="ReportObject2_9" localSheetId="3">'кот2'!$H$13</definedName>
    <definedName name="_xlnm.Print_Area" localSheetId="0">'ГПП-1'!$A$1:$G$42</definedName>
    <definedName name="_xlnm.Print_Area" localSheetId="2">'заводстрой'!$A$1:$G$41</definedName>
    <definedName name="_xlnm.Print_Area" localSheetId="3">'кот2'!$A$1:$M$41</definedName>
    <definedName name="_xlnm.Print_Area" localSheetId="1">'сотв'!$A$1:$G$41</definedName>
  </definedNames>
  <calcPr fullCalcOnLoad="1"/>
</workbook>
</file>

<file path=xl/sharedStrings.xml><?xml version="1.0" encoding="utf-8"?>
<sst xmlns="http://schemas.openxmlformats.org/spreadsheetml/2006/main" count="79" uniqueCount="35">
  <si>
    <t>ООО "ЭТА"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</si>
  <si>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</si>
  <si>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</si>
  <si>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</si>
  <si>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</si>
  <si>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</si>
  <si>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</si>
  <si>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</si>
  <si>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</si>
  <si>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</si>
  <si>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</si>
  <si>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</si>
  <si>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</si>
  <si>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</si>
  <si>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</si>
  <si>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</si>
  <si>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</si>
  <si>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</si>
  <si>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$18$76$E3$D1$BD$65$A6$17$B9$2E$1E$B0$D7$D0$D5$A6$7$5$2A$6B$0$0$0$0$0$0$0$0$0$0$0$0</t>
  </si>
  <si>
    <t>РП-10 кВ "Котельная №2" ввод 10 кВ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</si>
  <si>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</si>
  <si>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</si>
  <si>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</si>
  <si>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</si>
  <si>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</si>
  <si>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</si>
  <si>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</si>
  <si>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</si>
  <si>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</si>
  <si>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</si>
  <si>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</si>
  <si>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</si>
  <si>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Главный инженер ООО "ЭТА" _______________ /О.В.Комаров/</t>
  </si>
  <si>
    <t>РП-10 кВ ООО "Сигма"</t>
  </si>
  <si>
    <t>РП-10 кВ "Котельная №2" яч.11 ввод 10 кВ от яч.9 РП-10 кВ ООО "Сигма"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</si>
</sst>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PP1_1912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OTV_1912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Zavodstroy_1912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мтс"/>
      <sheetName val="ТАБ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6"/>
      <sheetName val="СОТВ"/>
      <sheetName val="ТАБ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10"/>
      <sheetName val="басс"/>
      <sheetName val="термоизол"/>
      <sheetName val="агрооптторг"/>
      <sheetName val="элисавто"/>
      <sheetName val="руссвет"/>
      <sheetName val="карсанова"/>
      <sheetName val="увд"/>
      <sheetName val="автоураган"/>
      <sheetName val="ТАБ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43453</v>
      </c>
      <c r="G3" s="55"/>
    </row>
    <row r="4" spans="1:7" ht="15">
      <c r="A4" s="78" t="s">
        <v>29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30</v>
      </c>
      <c r="C6" s="81"/>
      <c r="D6" s="81"/>
      <c r="E6" s="81" t="s">
        <v>31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8615.6</v>
      </c>
      <c r="C9" s="65">
        <v>8884.080000000002</v>
      </c>
      <c r="D9" s="65">
        <f>B9-C9</f>
        <v>-268.4800000000014</v>
      </c>
      <c r="E9" s="65">
        <v>1661.296</v>
      </c>
      <c r="F9" s="65">
        <v>1993.1</v>
      </c>
      <c r="G9" s="65">
        <f>E9-F9</f>
        <v>-331.80399999999986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8391.6</v>
      </c>
      <c r="C10" s="65">
        <v>8650.75</v>
      </c>
      <c r="D10" s="65">
        <f aca="true" t="shared" si="0" ref="D10:D32">B10-C10</f>
        <v>-259.14999999999964</v>
      </c>
      <c r="E10" s="65">
        <v>1645.272</v>
      </c>
      <c r="F10" s="65">
        <v>1972.1</v>
      </c>
      <c r="G10" s="65">
        <f aca="true" t="shared" si="1" ref="G10:G32">E10-F10</f>
        <v>-326.828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8275.6</v>
      </c>
      <c r="C11" s="65">
        <v>8534.19</v>
      </c>
      <c r="D11" s="65">
        <f t="shared" si="0"/>
        <v>-258.59000000000015</v>
      </c>
      <c r="E11" s="65">
        <v>1593.272</v>
      </c>
      <c r="F11" s="65">
        <v>1923.05</v>
      </c>
      <c r="G11" s="65">
        <f t="shared" si="1"/>
        <v>-329.778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8267.6</v>
      </c>
      <c r="C12" s="65">
        <v>8518.990000000003</v>
      </c>
      <c r="D12" s="65">
        <f t="shared" si="0"/>
        <v>-251.39000000000306</v>
      </c>
      <c r="E12" s="65">
        <v>1601.248</v>
      </c>
      <c r="F12" s="65">
        <v>1934.45</v>
      </c>
      <c r="G12" s="65">
        <f t="shared" si="1"/>
        <v>-333.202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8271.6</v>
      </c>
      <c r="C13" s="65">
        <v>8529.9</v>
      </c>
      <c r="D13" s="65">
        <f t="shared" si="0"/>
        <v>-258.2999999999993</v>
      </c>
      <c r="E13" s="65">
        <v>1609.272</v>
      </c>
      <c r="F13" s="65">
        <v>1936.1</v>
      </c>
      <c r="G13" s="65">
        <f t="shared" si="1"/>
        <v>-326.828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8511.6</v>
      </c>
      <c r="C14" s="65">
        <v>8774.94</v>
      </c>
      <c r="D14" s="65">
        <f t="shared" si="0"/>
        <v>-263.34000000000015</v>
      </c>
      <c r="E14" s="65">
        <v>1613.248</v>
      </c>
      <c r="F14" s="65">
        <v>1937.3499999999997</v>
      </c>
      <c r="G14" s="65">
        <f t="shared" si="1"/>
        <v>-324.10199999999963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9187.552</v>
      </c>
      <c r="C15" s="65">
        <v>9465.49</v>
      </c>
      <c r="D15" s="65">
        <f t="shared" si="0"/>
        <v>-277.9380000000001</v>
      </c>
      <c r="E15" s="65">
        <v>1717.224</v>
      </c>
      <c r="F15" s="65">
        <v>2041.85</v>
      </c>
      <c r="G15" s="65">
        <f t="shared" si="1"/>
        <v>-324.626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9671.552</v>
      </c>
      <c r="C16" s="65">
        <v>9961.19</v>
      </c>
      <c r="D16" s="65">
        <f t="shared" si="0"/>
        <v>-289.63800000000083</v>
      </c>
      <c r="E16" s="65">
        <v>1753.176</v>
      </c>
      <c r="F16" s="65">
        <v>2131.85</v>
      </c>
      <c r="G16" s="65">
        <f t="shared" si="1"/>
        <v>-378.674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10339.48</v>
      </c>
      <c r="C17" s="65">
        <v>10645.549999999997</v>
      </c>
      <c r="D17" s="65">
        <f t="shared" si="0"/>
        <v>-306.0699999999979</v>
      </c>
      <c r="E17" s="65">
        <v>1728.984</v>
      </c>
      <c r="F17" s="65">
        <v>2136.55</v>
      </c>
      <c r="G17" s="65">
        <f t="shared" si="1"/>
        <v>-407.56600000000026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11067.48</v>
      </c>
      <c r="C18" s="65">
        <v>11372.340000000002</v>
      </c>
      <c r="D18" s="65">
        <f t="shared" si="0"/>
        <v>-304.8600000000024</v>
      </c>
      <c r="E18" s="65">
        <v>1797.056</v>
      </c>
      <c r="F18" s="65">
        <v>2207.1999999999994</v>
      </c>
      <c r="G18" s="65">
        <f t="shared" si="1"/>
        <v>-410.1439999999993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11507.648</v>
      </c>
      <c r="C19" s="65">
        <v>11835.970000000001</v>
      </c>
      <c r="D19" s="65">
        <f t="shared" si="0"/>
        <v>-328.32200000000194</v>
      </c>
      <c r="E19" s="65">
        <v>2101.368</v>
      </c>
      <c r="F19" s="65">
        <v>2497.6799999999994</v>
      </c>
      <c r="G19" s="65">
        <f t="shared" si="1"/>
        <v>-396.31199999999944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11491.672</v>
      </c>
      <c r="C20" s="65">
        <v>11818.450000000003</v>
      </c>
      <c r="D20" s="65">
        <f t="shared" si="0"/>
        <v>-326.77800000000207</v>
      </c>
      <c r="E20" s="65">
        <v>2149.416</v>
      </c>
      <c r="F20" s="65">
        <v>2537.8800000000006</v>
      </c>
      <c r="G20" s="65">
        <f t="shared" si="1"/>
        <v>-388.4640000000004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11371.695999999998</v>
      </c>
      <c r="C21" s="65">
        <v>11700.949999999999</v>
      </c>
      <c r="D21" s="65">
        <f t="shared" si="0"/>
        <v>-329.2540000000008</v>
      </c>
      <c r="E21" s="65">
        <v>2173.464</v>
      </c>
      <c r="F21" s="65">
        <v>2568.06</v>
      </c>
      <c r="G21" s="65">
        <f t="shared" si="1"/>
        <v>-394.596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11155.624</v>
      </c>
      <c r="C22" s="65">
        <v>11476.89</v>
      </c>
      <c r="D22" s="65">
        <f t="shared" si="0"/>
        <v>-321.2659999999996</v>
      </c>
      <c r="E22" s="65">
        <v>2049.296</v>
      </c>
      <c r="F22" s="65">
        <v>2412.8399999999997</v>
      </c>
      <c r="G22" s="65">
        <f t="shared" si="1"/>
        <v>-363.54399999999987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11231.624</v>
      </c>
      <c r="C23" s="65">
        <v>11554.740000000002</v>
      </c>
      <c r="D23" s="65">
        <f t="shared" si="0"/>
        <v>-323.1160000000018</v>
      </c>
      <c r="E23" s="65">
        <v>2021.272</v>
      </c>
      <c r="F23" s="65">
        <v>2401.04</v>
      </c>
      <c r="G23" s="65">
        <f t="shared" si="1"/>
        <v>-379.76800000000003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11603.6</v>
      </c>
      <c r="C24" s="65">
        <v>11929.719999999998</v>
      </c>
      <c r="D24" s="65">
        <f t="shared" si="0"/>
        <v>-326.11999999999716</v>
      </c>
      <c r="E24" s="65">
        <v>2413.248</v>
      </c>
      <c r="F24" s="65">
        <v>2779.230000000001</v>
      </c>
      <c r="G24" s="65">
        <f t="shared" si="1"/>
        <v>-365.9820000000009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11751.624</v>
      </c>
      <c r="C25" s="65">
        <v>12080.460000000001</v>
      </c>
      <c r="D25" s="65">
        <f t="shared" si="0"/>
        <v>-328.83600000000115</v>
      </c>
      <c r="E25" s="65">
        <v>2445.296</v>
      </c>
      <c r="F25" s="65">
        <v>2851.2500000000005</v>
      </c>
      <c r="G25" s="65">
        <f t="shared" si="1"/>
        <v>-405.95400000000063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11591.672</v>
      </c>
      <c r="C26" s="65">
        <v>11925.989999999998</v>
      </c>
      <c r="D26" s="65">
        <f t="shared" si="0"/>
        <v>-334.3179999999975</v>
      </c>
      <c r="E26" s="65">
        <v>2493.344</v>
      </c>
      <c r="F26" s="65">
        <v>2878.2</v>
      </c>
      <c r="G26" s="65">
        <f t="shared" si="1"/>
        <v>-384.85599999999977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11387.504</v>
      </c>
      <c r="C27" s="65">
        <v>11705.440000000002</v>
      </c>
      <c r="D27" s="65">
        <f t="shared" si="0"/>
        <v>-317.9360000000015</v>
      </c>
      <c r="E27" s="65">
        <v>2045.008</v>
      </c>
      <c r="F27" s="65">
        <v>2434.6299999999997</v>
      </c>
      <c r="G27" s="65">
        <f t="shared" si="1"/>
        <v>-389.6219999999996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11199.48</v>
      </c>
      <c r="C28" s="65">
        <v>11522.179999999998</v>
      </c>
      <c r="D28" s="65">
        <f t="shared" si="0"/>
        <v>-322.6999999999989</v>
      </c>
      <c r="E28" s="65">
        <v>1785.032</v>
      </c>
      <c r="F28" s="65">
        <v>2162.9399999999996</v>
      </c>
      <c r="G28" s="65">
        <f t="shared" si="1"/>
        <v>-377.9079999999997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11059.504</v>
      </c>
      <c r="C29" s="65">
        <v>11375.229999999998</v>
      </c>
      <c r="D29" s="65">
        <f t="shared" si="0"/>
        <v>-315.72599999999693</v>
      </c>
      <c r="E29" s="65">
        <v>1789.056</v>
      </c>
      <c r="F29" s="65">
        <v>2126.5800000000004</v>
      </c>
      <c r="G29" s="65">
        <f t="shared" si="1"/>
        <v>-337.52400000000034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10055.528</v>
      </c>
      <c r="C30" s="65">
        <v>10355.65</v>
      </c>
      <c r="D30" s="65">
        <f t="shared" si="0"/>
        <v>-300.1219999999994</v>
      </c>
      <c r="E30" s="65">
        <v>1773.128</v>
      </c>
      <c r="F30" s="65">
        <v>2109.65</v>
      </c>
      <c r="G30" s="65">
        <f t="shared" si="1"/>
        <v>-336.52200000000016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9447.552</v>
      </c>
      <c r="C31" s="65">
        <v>9741.290000000003</v>
      </c>
      <c r="D31" s="65">
        <f t="shared" si="0"/>
        <v>-293.738000000003</v>
      </c>
      <c r="E31" s="65">
        <v>1729.152</v>
      </c>
      <c r="F31" s="65">
        <v>2064.0000000000005</v>
      </c>
      <c r="G31" s="65">
        <f t="shared" si="1"/>
        <v>-334.8480000000004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8967.552</v>
      </c>
      <c r="C32" s="65">
        <v>9243.699999999999</v>
      </c>
      <c r="D32" s="65">
        <f t="shared" si="0"/>
        <v>-276.14799999999923</v>
      </c>
      <c r="E32" s="65">
        <v>1657.128</v>
      </c>
      <c r="F32" s="65">
        <v>1996.9999999999998</v>
      </c>
      <c r="G32" s="65">
        <f t="shared" si="1"/>
        <v>-339.87199999999984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244421.94400000002</v>
      </c>
      <c r="C33" s="73">
        <f t="shared" si="2"/>
        <v>251604.08</v>
      </c>
      <c r="D33" s="73">
        <f t="shared" si="2"/>
        <v>-7182.136000000006</v>
      </c>
      <c r="E33" s="74">
        <f t="shared" si="2"/>
        <v>45345.25599999999</v>
      </c>
      <c r="F33" s="74">
        <f t="shared" si="2"/>
        <v>54034.58000000001</v>
      </c>
      <c r="G33" s="75">
        <f t="shared" si="2"/>
        <v>-8689.323999999999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43453</v>
      </c>
      <c r="G3" s="55"/>
    </row>
    <row r="4" spans="1:7" ht="15">
      <c r="A4" s="78" t="s">
        <v>28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6">
        <v>92.76</v>
      </c>
      <c r="C9" s="66">
        <v>89.68</v>
      </c>
      <c r="D9" s="66">
        <f>B9-C9</f>
        <v>3.0799999999999983</v>
      </c>
      <c r="E9" s="66">
        <v>48.24</v>
      </c>
      <c r="F9" s="66">
        <v>46.88</v>
      </c>
      <c r="G9" s="66">
        <f>E9-F9</f>
        <v>1.3599999999999994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6">
        <v>94.2</v>
      </c>
      <c r="C10" s="66">
        <v>91.04</v>
      </c>
      <c r="D10" s="66">
        <f aca="true" t="shared" si="0" ref="D10:D32">B10-C10</f>
        <v>3.1599999999999966</v>
      </c>
      <c r="E10" s="66">
        <v>48.96</v>
      </c>
      <c r="F10" s="66">
        <v>47.36</v>
      </c>
      <c r="G10" s="66">
        <f aca="true" t="shared" si="1" ref="G10:G32">E10-F10</f>
        <v>1.6000000000000014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6">
        <v>94.5</v>
      </c>
      <c r="C11" s="66">
        <v>91.44</v>
      </c>
      <c r="D11" s="66">
        <f t="shared" si="0"/>
        <v>3.0600000000000023</v>
      </c>
      <c r="E11" s="66">
        <v>48.72</v>
      </c>
      <c r="F11" s="66">
        <v>47.52</v>
      </c>
      <c r="G11" s="66">
        <f t="shared" si="1"/>
        <v>1.1999999999999957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6">
        <v>95.16</v>
      </c>
      <c r="C12" s="66">
        <v>91.92</v>
      </c>
      <c r="D12" s="66">
        <f t="shared" si="0"/>
        <v>3.239999999999995</v>
      </c>
      <c r="E12" s="66">
        <v>49.44</v>
      </c>
      <c r="F12" s="66">
        <v>47.84</v>
      </c>
      <c r="G12" s="66">
        <f t="shared" si="1"/>
        <v>1.5999999999999943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6">
        <v>95.16</v>
      </c>
      <c r="C13" s="66">
        <v>92.08</v>
      </c>
      <c r="D13" s="66">
        <f t="shared" si="0"/>
        <v>3.0799999999999983</v>
      </c>
      <c r="E13" s="66">
        <v>49.44</v>
      </c>
      <c r="F13" s="66">
        <v>47.84</v>
      </c>
      <c r="G13" s="66">
        <f t="shared" si="1"/>
        <v>1.5999999999999943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6">
        <v>96.36</v>
      </c>
      <c r="C14" s="66">
        <v>93.12</v>
      </c>
      <c r="D14" s="66">
        <f t="shared" si="0"/>
        <v>3.239999999999995</v>
      </c>
      <c r="E14" s="66">
        <v>49.92</v>
      </c>
      <c r="F14" s="66">
        <v>48.48</v>
      </c>
      <c r="G14" s="66">
        <f t="shared" si="1"/>
        <v>1.4400000000000048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6">
        <v>93.54</v>
      </c>
      <c r="C15" s="66">
        <v>90.56</v>
      </c>
      <c r="D15" s="66">
        <f t="shared" si="0"/>
        <v>2.980000000000004</v>
      </c>
      <c r="E15" s="66">
        <v>48.48</v>
      </c>
      <c r="F15" s="66">
        <v>47.36</v>
      </c>
      <c r="G15" s="66">
        <f t="shared" si="1"/>
        <v>1.1199999999999974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6">
        <v>92.04</v>
      </c>
      <c r="C16" s="66">
        <v>88.88</v>
      </c>
      <c r="D16" s="66">
        <f t="shared" si="0"/>
        <v>3.160000000000011</v>
      </c>
      <c r="E16" s="66">
        <v>47.04</v>
      </c>
      <c r="F16" s="66">
        <v>46.56</v>
      </c>
      <c r="G16" s="66">
        <f t="shared" si="1"/>
        <v>0.4799999999999969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6">
        <v>85.8</v>
      </c>
      <c r="C17" s="66">
        <v>82.96</v>
      </c>
      <c r="D17" s="66">
        <f t="shared" si="0"/>
        <v>2.8400000000000034</v>
      </c>
      <c r="E17" s="66">
        <v>48.24</v>
      </c>
      <c r="F17" s="66">
        <v>47.28</v>
      </c>
      <c r="G17" s="66">
        <f t="shared" si="1"/>
        <v>0.9600000000000009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6">
        <v>86.82000000000001</v>
      </c>
      <c r="C18" s="66">
        <v>83.92</v>
      </c>
      <c r="D18" s="66">
        <f t="shared" si="0"/>
        <v>2.9000000000000057</v>
      </c>
      <c r="E18" s="66">
        <v>50.4</v>
      </c>
      <c r="F18" s="66">
        <v>49.44</v>
      </c>
      <c r="G18" s="66">
        <f t="shared" si="1"/>
        <v>0.9600000000000009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6">
        <v>99.24</v>
      </c>
      <c r="C19" s="66">
        <v>96.08</v>
      </c>
      <c r="D19" s="66">
        <f t="shared" si="0"/>
        <v>3.1599999999999966</v>
      </c>
      <c r="E19" s="66">
        <v>60.96</v>
      </c>
      <c r="F19" s="66">
        <v>59.28</v>
      </c>
      <c r="G19" s="66">
        <f t="shared" si="1"/>
        <v>1.6799999999999997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6">
        <v>100.2</v>
      </c>
      <c r="C20" s="66">
        <v>97.2</v>
      </c>
      <c r="D20" s="66">
        <f t="shared" si="0"/>
        <v>3</v>
      </c>
      <c r="E20" s="66">
        <v>62.16</v>
      </c>
      <c r="F20" s="66">
        <v>60.24</v>
      </c>
      <c r="G20" s="66">
        <f t="shared" si="1"/>
        <v>1.9199999999999946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6">
        <v>96.12</v>
      </c>
      <c r="C21" s="66">
        <v>94.24</v>
      </c>
      <c r="D21" s="66">
        <f t="shared" si="0"/>
        <v>1.8800000000000097</v>
      </c>
      <c r="E21" s="66">
        <v>59.76</v>
      </c>
      <c r="F21" s="66">
        <v>58.56</v>
      </c>
      <c r="G21" s="66">
        <f t="shared" si="1"/>
        <v>1.1999999999999957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6">
        <v>96.18</v>
      </c>
      <c r="C22" s="66">
        <v>93.36</v>
      </c>
      <c r="D22" s="66">
        <f t="shared" si="0"/>
        <v>2.8200000000000074</v>
      </c>
      <c r="E22" s="66">
        <v>59.52</v>
      </c>
      <c r="F22" s="66">
        <v>57.52</v>
      </c>
      <c r="G22" s="66">
        <f t="shared" si="1"/>
        <v>2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6">
        <v>96.36</v>
      </c>
      <c r="C23" s="66">
        <v>93.36</v>
      </c>
      <c r="D23" s="66">
        <f t="shared" si="0"/>
        <v>3</v>
      </c>
      <c r="E23" s="66">
        <v>58.8</v>
      </c>
      <c r="F23" s="66">
        <v>57.12</v>
      </c>
      <c r="G23" s="66">
        <f t="shared" si="1"/>
        <v>1.6799999999999997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6">
        <v>98.76</v>
      </c>
      <c r="C24" s="66">
        <v>95.68</v>
      </c>
      <c r="D24" s="66">
        <f t="shared" si="0"/>
        <v>3.0799999999999983</v>
      </c>
      <c r="E24" s="66">
        <v>60.96</v>
      </c>
      <c r="F24" s="66">
        <v>59.04</v>
      </c>
      <c r="G24" s="66">
        <f t="shared" si="1"/>
        <v>1.9200000000000017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6">
        <v>100.02000000000001</v>
      </c>
      <c r="C25" s="66">
        <v>96.72</v>
      </c>
      <c r="D25" s="66">
        <f t="shared" si="0"/>
        <v>3.3000000000000114</v>
      </c>
      <c r="E25" s="66">
        <v>62.16</v>
      </c>
      <c r="F25" s="66">
        <v>59.68</v>
      </c>
      <c r="G25" s="66">
        <f t="shared" si="1"/>
        <v>2.479999999999997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6">
        <v>78.84</v>
      </c>
      <c r="C26" s="66">
        <v>75.6</v>
      </c>
      <c r="D26" s="66">
        <f t="shared" si="0"/>
        <v>3.240000000000009</v>
      </c>
      <c r="E26" s="66">
        <v>18.96</v>
      </c>
      <c r="F26" s="66">
        <v>23.52</v>
      </c>
      <c r="G26" s="66">
        <f t="shared" si="1"/>
        <v>-4.559999999999999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6">
        <v>91.08</v>
      </c>
      <c r="C27" s="66">
        <v>88.32</v>
      </c>
      <c r="D27" s="66">
        <f t="shared" si="0"/>
        <v>2.760000000000005</v>
      </c>
      <c r="E27" s="66">
        <v>42.72</v>
      </c>
      <c r="F27" s="66">
        <v>42.88</v>
      </c>
      <c r="G27" s="66">
        <f t="shared" si="1"/>
        <v>-0.1600000000000037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6">
        <v>95.94000000000001</v>
      </c>
      <c r="C28" s="66">
        <v>92.96</v>
      </c>
      <c r="D28" s="66">
        <f t="shared" si="0"/>
        <v>2.980000000000018</v>
      </c>
      <c r="E28" s="66">
        <v>48.48</v>
      </c>
      <c r="F28" s="66">
        <v>47.52</v>
      </c>
      <c r="G28" s="66">
        <f t="shared" si="1"/>
        <v>0.9599999999999937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6">
        <v>97.08</v>
      </c>
      <c r="C29" s="66">
        <v>94.16</v>
      </c>
      <c r="D29" s="66">
        <f t="shared" si="0"/>
        <v>2.9200000000000017</v>
      </c>
      <c r="E29" s="66">
        <v>48.96</v>
      </c>
      <c r="F29" s="66">
        <v>47.68</v>
      </c>
      <c r="G29" s="66">
        <f t="shared" si="1"/>
        <v>1.2800000000000011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6">
        <v>97.56</v>
      </c>
      <c r="C30" s="66">
        <v>94.32</v>
      </c>
      <c r="D30" s="66">
        <f t="shared" si="0"/>
        <v>3.240000000000009</v>
      </c>
      <c r="E30" s="66">
        <v>49.44</v>
      </c>
      <c r="F30" s="66">
        <v>48</v>
      </c>
      <c r="G30" s="66">
        <f t="shared" si="1"/>
        <v>1.4399999999999977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6">
        <v>85.32</v>
      </c>
      <c r="C31" s="66">
        <v>81.84</v>
      </c>
      <c r="D31" s="66">
        <f t="shared" si="0"/>
        <v>3.4799999999999898</v>
      </c>
      <c r="E31" s="66">
        <v>26.4</v>
      </c>
      <c r="F31" s="66">
        <v>20.32</v>
      </c>
      <c r="G31" s="66">
        <f t="shared" si="1"/>
        <v>6.079999999999998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6">
        <v>83.7</v>
      </c>
      <c r="C32" s="66">
        <v>80.88</v>
      </c>
      <c r="D32" s="66">
        <f t="shared" si="0"/>
        <v>2.8200000000000074</v>
      </c>
      <c r="E32" s="66">
        <v>25.92</v>
      </c>
      <c r="F32" s="66">
        <v>17.84</v>
      </c>
      <c r="G32" s="66">
        <f t="shared" si="1"/>
        <v>8.080000000000002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2242.74</v>
      </c>
      <c r="C33" s="73">
        <f t="shared" si="2"/>
        <v>2170.3199999999997</v>
      </c>
      <c r="D33" s="73">
        <f t="shared" si="2"/>
        <v>72.42000000000007</v>
      </c>
      <c r="E33" s="74">
        <f t="shared" si="2"/>
        <v>1174.0800000000002</v>
      </c>
      <c r="F33" s="74">
        <f t="shared" si="2"/>
        <v>1135.7599999999998</v>
      </c>
      <c r="G33" s="75">
        <f t="shared" si="2"/>
        <v>38.319999999999965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  <row r="41" ht="15">
      <c r="V41" s="49" t="s">
        <v>27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43453</v>
      </c>
      <c r="G3" s="55"/>
    </row>
    <row r="4" spans="1:7" ht="15">
      <c r="A4" s="78" t="s">
        <v>22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95.6</v>
      </c>
      <c r="C9" s="66">
        <v>92.885</v>
      </c>
      <c r="D9" s="66">
        <f>B9-C9</f>
        <v>2.714999999999989</v>
      </c>
      <c r="E9" s="66">
        <v>26.2</v>
      </c>
      <c r="F9" s="66">
        <v>16.065</v>
      </c>
      <c r="G9" s="66">
        <f>E9-F9</f>
        <v>10.134999999999998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94.8</v>
      </c>
      <c r="C10" s="66">
        <v>91.83999999999999</v>
      </c>
      <c r="D10" s="66">
        <f aca="true" t="shared" si="0" ref="D10:D32">B10-C10</f>
        <v>2.960000000000008</v>
      </c>
      <c r="E10" s="66">
        <v>26.6</v>
      </c>
      <c r="F10" s="66">
        <v>16.63</v>
      </c>
      <c r="G10" s="66">
        <f aca="true" t="shared" si="1" ref="G10:G32">E10-F10</f>
        <v>9.970000000000002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94</v>
      </c>
      <c r="C11" s="66">
        <v>91.085</v>
      </c>
      <c r="D11" s="66">
        <f t="shared" si="0"/>
        <v>2.9150000000000063</v>
      </c>
      <c r="E11" s="66">
        <v>25.8</v>
      </c>
      <c r="F11" s="66">
        <v>16.32</v>
      </c>
      <c r="G11" s="66">
        <f t="shared" si="1"/>
        <v>9.48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94.2</v>
      </c>
      <c r="C12" s="66">
        <v>91.435</v>
      </c>
      <c r="D12" s="66">
        <f t="shared" si="0"/>
        <v>2.7650000000000006</v>
      </c>
      <c r="E12" s="66">
        <v>26</v>
      </c>
      <c r="F12" s="66">
        <v>16.16</v>
      </c>
      <c r="G12" s="66">
        <f t="shared" si="1"/>
        <v>9.84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93</v>
      </c>
      <c r="C13" s="66">
        <v>90.21</v>
      </c>
      <c r="D13" s="66">
        <f t="shared" si="0"/>
        <v>2.7900000000000063</v>
      </c>
      <c r="E13" s="66">
        <v>25.8</v>
      </c>
      <c r="F13" s="66">
        <v>15.760000000000002</v>
      </c>
      <c r="G13" s="66">
        <f t="shared" si="1"/>
        <v>10.04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93</v>
      </c>
      <c r="C14" s="66">
        <v>90.065</v>
      </c>
      <c r="D14" s="66">
        <f t="shared" si="0"/>
        <v>2.9350000000000023</v>
      </c>
      <c r="E14" s="66">
        <v>23.6</v>
      </c>
      <c r="F14" s="66">
        <v>14.025</v>
      </c>
      <c r="G14" s="66">
        <f t="shared" si="1"/>
        <v>9.575000000000001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120.8</v>
      </c>
      <c r="C15" s="66">
        <v>118.1</v>
      </c>
      <c r="D15" s="66">
        <f t="shared" si="0"/>
        <v>2.700000000000003</v>
      </c>
      <c r="E15" s="66">
        <v>25</v>
      </c>
      <c r="F15" s="66">
        <v>15.114999999999998</v>
      </c>
      <c r="G15" s="66">
        <f t="shared" si="1"/>
        <v>9.885000000000002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165.6</v>
      </c>
      <c r="C16" s="66">
        <v>162.805</v>
      </c>
      <c r="D16" s="66">
        <f t="shared" si="0"/>
        <v>2.7949999999999875</v>
      </c>
      <c r="E16" s="66">
        <v>48.6</v>
      </c>
      <c r="F16" s="66">
        <v>38.684999999999995</v>
      </c>
      <c r="G16" s="66">
        <f t="shared" si="1"/>
        <v>9.915000000000006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201.4</v>
      </c>
      <c r="C17" s="66">
        <v>197.39000000000004</v>
      </c>
      <c r="D17" s="66">
        <f t="shared" si="0"/>
        <v>4.0099999999999625</v>
      </c>
      <c r="E17" s="66">
        <v>62</v>
      </c>
      <c r="F17" s="66">
        <v>52.925</v>
      </c>
      <c r="G17" s="66">
        <f t="shared" si="1"/>
        <v>9.075000000000003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207.6</v>
      </c>
      <c r="C18" s="66">
        <v>203.37500000000003</v>
      </c>
      <c r="D18" s="66">
        <f t="shared" si="0"/>
        <v>4.224999999999966</v>
      </c>
      <c r="E18" s="66">
        <v>66.2</v>
      </c>
      <c r="F18" s="66">
        <v>57.330000000000005</v>
      </c>
      <c r="G18" s="66">
        <f t="shared" si="1"/>
        <v>8.869999999999997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214.4</v>
      </c>
      <c r="C19" s="66">
        <v>209.90000000000003</v>
      </c>
      <c r="D19" s="66">
        <f t="shared" si="0"/>
        <v>4.499999999999972</v>
      </c>
      <c r="E19" s="66">
        <v>69.4</v>
      </c>
      <c r="F19" s="66">
        <v>60.88</v>
      </c>
      <c r="G19" s="66">
        <f t="shared" si="1"/>
        <v>8.520000000000003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211.6</v>
      </c>
      <c r="C20" s="66">
        <v>207.40500000000003</v>
      </c>
      <c r="D20" s="66">
        <f t="shared" si="0"/>
        <v>4.194999999999965</v>
      </c>
      <c r="E20" s="66">
        <v>65</v>
      </c>
      <c r="F20" s="66">
        <v>55.695</v>
      </c>
      <c r="G20" s="66">
        <f t="shared" si="1"/>
        <v>9.305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196.2</v>
      </c>
      <c r="C21" s="66">
        <v>194.59500000000003</v>
      </c>
      <c r="D21" s="66">
        <f t="shared" si="0"/>
        <v>1.6049999999999613</v>
      </c>
      <c r="E21" s="66">
        <v>48</v>
      </c>
      <c r="F21" s="66">
        <v>38.934999999999995</v>
      </c>
      <c r="G21" s="66">
        <f t="shared" si="1"/>
        <v>9.065000000000005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218.4</v>
      </c>
      <c r="C22" s="66">
        <v>214.59</v>
      </c>
      <c r="D22" s="66">
        <f t="shared" si="0"/>
        <v>3.8100000000000023</v>
      </c>
      <c r="E22" s="66">
        <v>68.6</v>
      </c>
      <c r="F22" s="66">
        <v>61.655</v>
      </c>
      <c r="G22" s="66">
        <f t="shared" si="1"/>
        <v>6.944999999999993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212.8</v>
      </c>
      <c r="C23" s="66">
        <v>208.26000000000002</v>
      </c>
      <c r="D23" s="66">
        <f t="shared" si="0"/>
        <v>4.539999999999992</v>
      </c>
      <c r="E23" s="66">
        <v>55.8</v>
      </c>
      <c r="F23" s="66">
        <v>47.26000000000001</v>
      </c>
      <c r="G23" s="66">
        <f t="shared" si="1"/>
        <v>8.539999999999985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217.4</v>
      </c>
      <c r="C24" s="66">
        <v>212.58</v>
      </c>
      <c r="D24" s="66">
        <f t="shared" si="0"/>
        <v>4.819999999999993</v>
      </c>
      <c r="E24" s="66">
        <v>65.8</v>
      </c>
      <c r="F24" s="66">
        <v>57.77999999999999</v>
      </c>
      <c r="G24" s="66">
        <f t="shared" si="1"/>
        <v>8.02000000000001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184.8</v>
      </c>
      <c r="C25" s="66">
        <v>180.26500000000004</v>
      </c>
      <c r="D25" s="66">
        <f t="shared" si="0"/>
        <v>4.534999999999968</v>
      </c>
      <c r="E25" s="66">
        <v>47.8</v>
      </c>
      <c r="F25" s="66">
        <v>41.06</v>
      </c>
      <c r="G25" s="66">
        <f t="shared" si="1"/>
        <v>6.739999999999995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152</v>
      </c>
      <c r="C26" s="66">
        <v>148.32</v>
      </c>
      <c r="D26" s="66">
        <f t="shared" si="0"/>
        <v>3.680000000000007</v>
      </c>
      <c r="E26" s="66">
        <v>41</v>
      </c>
      <c r="F26" s="66">
        <v>33.465</v>
      </c>
      <c r="G26" s="66">
        <f t="shared" si="1"/>
        <v>7.534999999999997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133.6</v>
      </c>
      <c r="C27" s="66">
        <v>130.48000000000002</v>
      </c>
      <c r="D27" s="66">
        <f t="shared" si="0"/>
        <v>3.119999999999976</v>
      </c>
      <c r="E27" s="66">
        <v>44</v>
      </c>
      <c r="F27" s="66">
        <v>34.964999999999996</v>
      </c>
      <c r="G27" s="66">
        <f t="shared" si="1"/>
        <v>9.035000000000004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125</v>
      </c>
      <c r="C28" s="66">
        <v>121.85000000000001</v>
      </c>
      <c r="D28" s="66">
        <f t="shared" si="0"/>
        <v>3.1499999999999915</v>
      </c>
      <c r="E28" s="66">
        <v>40.8</v>
      </c>
      <c r="F28" s="66">
        <v>31.055</v>
      </c>
      <c r="G28" s="66">
        <f t="shared" si="1"/>
        <v>9.744999999999997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121.8</v>
      </c>
      <c r="C29" s="66">
        <v>118.63499999999999</v>
      </c>
      <c r="D29" s="66">
        <f t="shared" si="0"/>
        <v>3.1650000000000063</v>
      </c>
      <c r="E29" s="66">
        <v>33.8</v>
      </c>
      <c r="F29" s="66">
        <v>23.6</v>
      </c>
      <c r="G29" s="66">
        <f t="shared" si="1"/>
        <v>10.199999999999996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104.8</v>
      </c>
      <c r="C30" s="66">
        <v>101.725</v>
      </c>
      <c r="D30" s="66">
        <f t="shared" si="0"/>
        <v>3.075000000000003</v>
      </c>
      <c r="E30" s="66">
        <v>30.8</v>
      </c>
      <c r="F30" s="66">
        <v>20.880000000000003</v>
      </c>
      <c r="G30" s="66">
        <f t="shared" si="1"/>
        <v>9.919999999999998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92.2</v>
      </c>
      <c r="C31" s="66">
        <v>89.38</v>
      </c>
      <c r="D31" s="66">
        <f t="shared" si="0"/>
        <v>2.8200000000000074</v>
      </c>
      <c r="E31" s="66">
        <v>28.4</v>
      </c>
      <c r="F31" s="66">
        <v>19.165</v>
      </c>
      <c r="G31" s="66">
        <f t="shared" si="1"/>
        <v>9.235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88.6</v>
      </c>
      <c r="C32" s="66">
        <v>85.89999999999999</v>
      </c>
      <c r="D32" s="66">
        <f t="shared" si="0"/>
        <v>2.700000000000003</v>
      </c>
      <c r="E32" s="66">
        <v>27</v>
      </c>
      <c r="F32" s="66">
        <v>17.785</v>
      </c>
      <c r="G32" s="66">
        <f t="shared" si="1"/>
        <v>9.215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3533.6000000000004</v>
      </c>
      <c r="C33" s="73">
        <f t="shared" si="2"/>
        <v>3453.0750000000007</v>
      </c>
      <c r="D33" s="73">
        <f t="shared" si="2"/>
        <v>80.52499999999978</v>
      </c>
      <c r="E33" s="74">
        <f t="shared" si="2"/>
        <v>1021.9999999999998</v>
      </c>
      <c r="F33" s="74">
        <f t="shared" si="2"/>
        <v>803.1949999999999</v>
      </c>
      <c r="G33" s="75">
        <f t="shared" si="2"/>
        <v>218.80499999999998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  <row r="41" ht="15">
      <c r="V41" s="49" t="s">
        <v>27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4" dxfId="8" operator="lessThan" stopIfTrue="1">
      <formula>0</formula>
    </cfRule>
  </conditionalFormatting>
  <conditionalFormatting sqref="D9:D32">
    <cfRule type="cellIs" priority="3" dxfId="8" operator="lessThan" stopIfTrue="1">
      <formula>0</formula>
    </cfRule>
  </conditionalFormatting>
  <conditionalFormatting sqref="G9:G32">
    <cfRule type="cellIs" priority="2" dxfId="8" operator="lessThan" stopIfTrue="1">
      <formula>0</formula>
    </cfRule>
  </conditionalFormatting>
  <conditionalFormatting sqref="D9:D32">
    <cfRule type="cellIs" priority="1" dxfId="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70" zoomScaleNormal="85" zoomScaleSheetLayoutView="70" zoomScalePageLayoutView="0" workbookViewId="0" topLeftCell="A1">
      <selection activeCell="A2" sqref="A2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33</v>
      </c>
      <c r="L1" s="1"/>
    </row>
    <row r="2" ht="15">
      <c r="B2" t="s">
        <v>1</v>
      </c>
    </row>
    <row r="3" spans="1:11" ht="15">
      <c r="A3" s="3"/>
      <c r="B3" s="3"/>
      <c r="C3" s="3"/>
      <c r="D3" s="3"/>
      <c r="K3" s="2" t="s">
        <v>2</v>
      </c>
    </row>
    <row r="4" spans="1:12" ht="15">
      <c r="A4" s="4" t="s">
        <v>3</v>
      </c>
      <c r="B4" s="1"/>
      <c r="C4" s="1"/>
      <c r="D4" s="1"/>
      <c r="G4" s="5" t="s">
        <v>4</v>
      </c>
      <c r="J4" s="6"/>
      <c r="K4" s="6"/>
      <c r="L4" s="6"/>
    </row>
    <row r="5" ht="15">
      <c r="C5" t="s">
        <v>5</v>
      </c>
    </row>
    <row r="6" ht="15">
      <c r="D6" t="s">
        <v>6</v>
      </c>
    </row>
    <row r="7" spans="1:7" ht="15">
      <c r="A7" s="7" t="s">
        <v>19</v>
      </c>
      <c r="B7" s="8"/>
      <c r="C7" s="1"/>
      <c r="E7" t="s">
        <v>7</v>
      </c>
      <c r="G7" s="57">
        <v>43453</v>
      </c>
    </row>
    <row r="8" ht="15">
      <c r="B8" s="9" t="s">
        <v>8</v>
      </c>
    </row>
    <row r="9" spans="1:13" ht="15">
      <c r="A9" s="82" t="s">
        <v>9</v>
      </c>
      <c r="B9" s="85" t="s">
        <v>10</v>
      </c>
      <c r="C9" s="86"/>
      <c r="D9" s="86"/>
      <c r="E9" s="86"/>
      <c r="F9" s="86"/>
      <c r="G9" s="87"/>
      <c r="H9" s="85" t="s">
        <v>11</v>
      </c>
      <c r="I9" s="86"/>
      <c r="J9" s="86"/>
      <c r="K9" s="86"/>
      <c r="L9" s="86"/>
      <c r="M9" s="87"/>
    </row>
    <row r="10" spans="1:13" ht="15">
      <c r="A10" s="83"/>
      <c r="B10" s="10" t="s">
        <v>34</v>
      </c>
      <c r="C10" s="11"/>
      <c r="D10" s="10"/>
      <c r="E10" s="12"/>
      <c r="F10" s="13"/>
      <c r="G10" s="14"/>
      <c r="H10" s="10" t="str">
        <f>B10</f>
        <v>РП-10 кВ "Котельная №2" яч.11 ввод 10 кВ от яч.9 РП-10 кВ ООО "Сигма"</v>
      </c>
      <c r="I10" s="11"/>
      <c r="J10" s="10"/>
      <c r="K10" s="12"/>
      <c r="L10" s="13"/>
      <c r="M10" s="14"/>
    </row>
    <row r="11" spans="1:13" ht="15">
      <c r="A11" s="83"/>
      <c r="B11" s="6" t="s">
        <v>12</v>
      </c>
      <c r="C11" s="6"/>
      <c r="D11" s="15">
        <v>600</v>
      </c>
      <c r="E11" s="12" t="s">
        <v>12</v>
      </c>
      <c r="F11" s="6"/>
      <c r="G11" s="15"/>
      <c r="H11" s="12" t="s">
        <v>12</v>
      </c>
      <c r="I11" s="6"/>
      <c r="J11" s="15">
        <f>D11</f>
        <v>600</v>
      </c>
      <c r="K11" s="12" t="s">
        <v>12</v>
      </c>
      <c r="L11" s="6"/>
      <c r="M11" s="15"/>
    </row>
    <row r="12" spans="1:13" ht="45.75" thickBot="1">
      <c r="A12" s="84"/>
      <c r="B12" s="16" t="s">
        <v>13</v>
      </c>
      <c r="C12" s="17" t="s">
        <v>14</v>
      </c>
      <c r="D12" s="16" t="s">
        <v>15</v>
      </c>
      <c r="E12" s="16" t="s">
        <v>13</v>
      </c>
      <c r="F12" s="17" t="s">
        <v>14</v>
      </c>
      <c r="G12" s="16" t="s">
        <v>15</v>
      </c>
      <c r="H12" s="16" t="s">
        <v>13</v>
      </c>
      <c r="I12" s="17" t="s">
        <v>14</v>
      </c>
      <c r="J12" s="16" t="s">
        <v>15</v>
      </c>
      <c r="K12" s="16" t="s">
        <v>13</v>
      </c>
      <c r="L12" s="17" t="s">
        <v>14</v>
      </c>
      <c r="M12" s="16" t="s">
        <v>15</v>
      </c>
    </row>
    <row r="13" spans="1:13" ht="15.75" thickBot="1">
      <c r="A13" s="17">
        <v>0</v>
      </c>
      <c r="B13" s="18"/>
      <c r="C13" s="19"/>
      <c r="D13" s="20"/>
      <c r="E13" s="18"/>
      <c r="F13" s="21"/>
      <c r="G13" s="22"/>
      <c r="H13" s="18"/>
      <c r="I13" s="21"/>
      <c r="J13" s="23"/>
      <c r="K13" s="24"/>
      <c r="L13" s="21"/>
      <c r="M13" s="25"/>
    </row>
    <row r="14" spans="1:20" ht="15">
      <c r="A14" s="17">
        <v>1</v>
      </c>
      <c r="B14" s="26"/>
      <c r="C14" s="27"/>
      <c r="D14" s="50">
        <v>25.080000000000002</v>
      </c>
      <c r="E14" s="51"/>
      <c r="F14" s="52"/>
      <c r="G14" s="50"/>
      <c r="H14" s="51"/>
      <c r="I14" s="52"/>
      <c r="J14" s="50">
        <v>0.18000000000000002</v>
      </c>
      <c r="K14" s="28"/>
      <c r="L14" s="27"/>
      <c r="M14" s="17"/>
      <c r="N14" s="3"/>
      <c r="O14" s="3"/>
      <c r="P14" s="29"/>
      <c r="Q14" s="30"/>
      <c r="R14" s="3"/>
      <c r="S14" s="29"/>
      <c r="T14" s="30"/>
    </row>
    <row r="15" spans="1:20" ht="15">
      <c r="A15" s="17">
        <v>2</v>
      </c>
      <c r="B15" s="26"/>
      <c r="C15" s="27"/>
      <c r="D15" s="50">
        <v>22.08</v>
      </c>
      <c r="E15" s="51"/>
      <c r="F15" s="52"/>
      <c r="G15" s="50"/>
      <c r="H15" s="51"/>
      <c r="I15" s="52"/>
      <c r="J15" s="50">
        <v>0</v>
      </c>
      <c r="K15" s="28"/>
      <c r="L15" s="27"/>
      <c r="M15" s="17"/>
      <c r="N15" s="3"/>
      <c r="O15" s="3"/>
      <c r="P15" s="29"/>
      <c r="Q15" s="30"/>
      <c r="R15" s="3"/>
      <c r="S15" s="29"/>
      <c r="T15" s="30"/>
    </row>
    <row r="16" spans="1:20" ht="15">
      <c r="A16" s="17">
        <v>3</v>
      </c>
      <c r="B16" s="26"/>
      <c r="C16" s="27"/>
      <c r="D16" s="50">
        <v>24.36</v>
      </c>
      <c r="E16" s="51"/>
      <c r="F16" s="52"/>
      <c r="G16" s="50"/>
      <c r="H16" s="51"/>
      <c r="I16" s="52"/>
      <c r="J16" s="50">
        <v>0.060000000000000005</v>
      </c>
      <c r="K16" s="28"/>
      <c r="L16" s="27"/>
      <c r="M16" s="17"/>
      <c r="N16" s="3"/>
      <c r="O16" s="3"/>
      <c r="P16" s="29"/>
      <c r="Q16" s="30"/>
      <c r="R16" s="3"/>
      <c r="S16" s="29"/>
      <c r="T16" s="30"/>
    </row>
    <row r="17" spans="1:20" ht="15">
      <c r="A17" s="17">
        <v>4</v>
      </c>
      <c r="B17" s="26"/>
      <c r="C17" s="27"/>
      <c r="D17" s="50">
        <v>25.92</v>
      </c>
      <c r="E17" s="51"/>
      <c r="F17" s="52"/>
      <c r="G17" s="50"/>
      <c r="H17" s="51"/>
      <c r="I17" s="52"/>
      <c r="J17" s="50">
        <v>0.18000000000000002</v>
      </c>
      <c r="K17" s="28"/>
      <c r="L17" s="27"/>
      <c r="M17" s="17"/>
      <c r="N17" s="3"/>
      <c r="O17" s="3"/>
      <c r="P17" s="29"/>
      <c r="Q17" s="30"/>
      <c r="R17" s="3"/>
      <c r="S17" s="29"/>
      <c r="T17" s="30"/>
    </row>
    <row r="18" spans="1:20" ht="15">
      <c r="A18" s="17">
        <v>5</v>
      </c>
      <c r="B18" s="26"/>
      <c r="C18" s="27"/>
      <c r="D18" s="50">
        <v>25.44</v>
      </c>
      <c r="E18" s="51"/>
      <c r="F18" s="52"/>
      <c r="G18" s="50"/>
      <c r="H18" s="51"/>
      <c r="I18" s="52"/>
      <c r="J18" s="50">
        <v>0.18000000000000002</v>
      </c>
      <c r="K18" s="28"/>
      <c r="L18" s="27"/>
      <c r="M18" s="17"/>
      <c r="N18" s="3"/>
      <c r="O18" s="3"/>
      <c r="P18" s="29"/>
      <c r="Q18" s="30"/>
      <c r="R18" s="3"/>
      <c r="S18" s="29"/>
      <c r="T18" s="30"/>
    </row>
    <row r="19" spans="1:20" ht="15">
      <c r="A19" s="17">
        <v>6</v>
      </c>
      <c r="B19" s="26"/>
      <c r="C19" s="27"/>
      <c r="D19" s="50">
        <v>25.740000000000002</v>
      </c>
      <c r="E19" s="51"/>
      <c r="F19" s="52"/>
      <c r="G19" s="50"/>
      <c r="H19" s="51"/>
      <c r="I19" s="52"/>
      <c r="J19" s="50">
        <v>0.54</v>
      </c>
      <c r="K19" s="28"/>
      <c r="L19" s="27"/>
      <c r="M19" s="17"/>
      <c r="N19" s="3"/>
      <c r="O19" s="3"/>
      <c r="P19" s="29"/>
      <c r="Q19" s="30"/>
      <c r="R19" s="3"/>
      <c r="S19" s="29"/>
      <c r="T19" s="30"/>
    </row>
    <row r="20" spans="1:20" ht="15">
      <c r="A20" s="17">
        <v>7</v>
      </c>
      <c r="B20" s="26"/>
      <c r="C20" s="27"/>
      <c r="D20" s="50">
        <v>23.28</v>
      </c>
      <c r="E20" s="51"/>
      <c r="F20" s="52"/>
      <c r="G20" s="50"/>
      <c r="H20" s="51"/>
      <c r="I20" s="52"/>
      <c r="J20" s="50">
        <v>0</v>
      </c>
      <c r="K20" s="28"/>
      <c r="L20" s="27"/>
      <c r="M20" s="17"/>
      <c r="N20" s="3"/>
      <c r="O20" s="3"/>
      <c r="P20" s="29"/>
      <c r="Q20" s="30"/>
      <c r="R20" s="3"/>
      <c r="S20" s="29"/>
      <c r="T20" s="30"/>
    </row>
    <row r="21" spans="1:20" ht="15">
      <c r="A21" s="17">
        <v>8</v>
      </c>
      <c r="B21" s="26"/>
      <c r="C21" s="27"/>
      <c r="D21" s="50">
        <v>24.48</v>
      </c>
      <c r="E21" s="51"/>
      <c r="F21" s="52"/>
      <c r="G21" s="50"/>
      <c r="H21" s="51"/>
      <c r="I21" s="52"/>
      <c r="J21" s="50">
        <v>0</v>
      </c>
      <c r="K21" s="28"/>
      <c r="L21" s="27"/>
      <c r="M21" s="17"/>
      <c r="N21" s="31"/>
      <c r="O21" s="3"/>
      <c r="P21" s="29"/>
      <c r="Q21" s="30"/>
      <c r="R21" s="3"/>
      <c r="S21" s="29"/>
      <c r="T21" s="30"/>
    </row>
    <row r="22" spans="1:20" ht="15">
      <c r="A22" s="17">
        <v>9</v>
      </c>
      <c r="B22" s="26"/>
      <c r="C22" s="27"/>
      <c r="D22" s="50">
        <v>54.24</v>
      </c>
      <c r="E22" s="51"/>
      <c r="F22" s="52"/>
      <c r="G22" s="50"/>
      <c r="H22" s="51"/>
      <c r="I22" s="52"/>
      <c r="J22" s="50">
        <v>47.580000000000005</v>
      </c>
      <c r="K22" s="28"/>
      <c r="L22" s="27"/>
      <c r="M22" s="17"/>
      <c r="N22" s="31"/>
      <c r="O22" s="3"/>
      <c r="P22" s="29"/>
      <c r="Q22" s="30"/>
      <c r="R22" s="3"/>
      <c r="S22" s="29"/>
      <c r="T22" s="30"/>
    </row>
    <row r="23" spans="1:20" ht="15">
      <c r="A23" s="17">
        <v>10</v>
      </c>
      <c r="B23" s="26"/>
      <c r="C23" s="27"/>
      <c r="D23" s="50">
        <v>50.99999999999999</v>
      </c>
      <c r="E23" s="51"/>
      <c r="F23" s="52"/>
      <c r="G23" s="50"/>
      <c r="H23" s="51"/>
      <c r="I23" s="52"/>
      <c r="J23" s="50">
        <v>48.599999999999994</v>
      </c>
      <c r="K23" s="28"/>
      <c r="L23" s="27"/>
      <c r="M23" s="17"/>
      <c r="N23" s="31"/>
      <c r="O23" s="3"/>
      <c r="P23" s="29"/>
      <c r="Q23" s="30"/>
      <c r="R23" s="3"/>
      <c r="S23" s="29"/>
      <c r="T23" s="30"/>
    </row>
    <row r="24" spans="1:20" ht="15">
      <c r="A24" s="17">
        <v>11</v>
      </c>
      <c r="B24" s="26"/>
      <c r="C24" s="27"/>
      <c r="D24" s="50">
        <v>54.18</v>
      </c>
      <c r="E24" s="51"/>
      <c r="F24" s="52"/>
      <c r="G24" s="50"/>
      <c r="H24" s="51"/>
      <c r="I24" s="52"/>
      <c r="J24" s="50">
        <v>46.26</v>
      </c>
      <c r="K24" s="28"/>
      <c r="L24" s="27"/>
      <c r="M24" s="17"/>
      <c r="N24" s="31"/>
      <c r="O24" s="3"/>
      <c r="P24" s="29"/>
      <c r="Q24" s="30"/>
      <c r="R24" s="3"/>
      <c r="S24" s="29"/>
      <c r="T24" s="30"/>
    </row>
    <row r="25" spans="1:20" ht="15">
      <c r="A25" s="17">
        <v>12</v>
      </c>
      <c r="B25" s="26"/>
      <c r="C25" s="27"/>
      <c r="D25" s="50">
        <v>71.22</v>
      </c>
      <c r="E25" s="51"/>
      <c r="F25" s="52"/>
      <c r="G25" s="50"/>
      <c r="H25" s="51"/>
      <c r="I25" s="52"/>
      <c r="J25" s="50">
        <v>64.62</v>
      </c>
      <c r="K25" s="28"/>
      <c r="L25" s="27"/>
      <c r="M25" s="17"/>
      <c r="N25" s="31"/>
      <c r="O25" s="3"/>
      <c r="P25" s="29"/>
      <c r="Q25" s="30"/>
      <c r="R25" s="3"/>
      <c r="S25" s="29"/>
      <c r="T25" s="30"/>
    </row>
    <row r="26" spans="1:20" ht="15">
      <c r="A26" s="17">
        <v>13</v>
      </c>
      <c r="B26" s="26"/>
      <c r="C26" s="27"/>
      <c r="D26" s="50">
        <v>78.60000000000001</v>
      </c>
      <c r="E26" s="51"/>
      <c r="F26" s="52"/>
      <c r="G26" s="50"/>
      <c r="H26" s="51"/>
      <c r="I26" s="52"/>
      <c r="J26" s="50">
        <v>76.86</v>
      </c>
      <c r="K26" s="28"/>
      <c r="L26" s="27"/>
      <c r="M26" s="17"/>
      <c r="N26" s="31"/>
      <c r="O26" s="3"/>
      <c r="P26" s="29"/>
      <c r="Q26" s="30"/>
      <c r="R26" s="3"/>
      <c r="S26" s="29"/>
      <c r="T26" s="30"/>
    </row>
    <row r="27" spans="1:20" ht="15">
      <c r="A27" s="17">
        <v>14</v>
      </c>
      <c r="B27" s="26"/>
      <c r="C27" s="27"/>
      <c r="D27" s="50">
        <v>70.25999999999999</v>
      </c>
      <c r="E27" s="51"/>
      <c r="F27" s="52"/>
      <c r="G27" s="50"/>
      <c r="H27" s="51"/>
      <c r="I27" s="52"/>
      <c r="J27" s="50">
        <v>81.18</v>
      </c>
      <c r="K27" s="28"/>
      <c r="L27" s="27"/>
      <c r="M27" s="17"/>
      <c r="N27" s="31"/>
      <c r="O27" s="3"/>
      <c r="P27" s="29"/>
      <c r="Q27" s="30"/>
      <c r="R27" s="3"/>
      <c r="S27" s="29"/>
      <c r="T27" s="30"/>
    </row>
    <row r="28" spans="1:20" ht="15">
      <c r="A28" s="17">
        <v>15</v>
      </c>
      <c r="B28" s="26"/>
      <c r="C28" s="27"/>
      <c r="D28" s="50">
        <v>115.8</v>
      </c>
      <c r="E28" s="51"/>
      <c r="F28" s="52"/>
      <c r="G28" s="50"/>
      <c r="H28" s="51"/>
      <c r="I28" s="52"/>
      <c r="J28" s="50">
        <v>116.52</v>
      </c>
      <c r="K28" s="28"/>
      <c r="L28" s="27"/>
      <c r="M28" s="17"/>
      <c r="N28" s="30"/>
      <c r="O28" s="3"/>
      <c r="P28" s="29"/>
      <c r="Q28" s="30"/>
      <c r="R28" s="3"/>
      <c r="S28" s="29"/>
      <c r="T28" s="30"/>
    </row>
    <row r="29" spans="1:20" ht="15">
      <c r="A29" s="17">
        <v>16</v>
      </c>
      <c r="B29" s="26"/>
      <c r="C29" s="27"/>
      <c r="D29" s="50">
        <v>98.4</v>
      </c>
      <c r="E29" s="51"/>
      <c r="F29" s="52"/>
      <c r="G29" s="50"/>
      <c r="H29" s="51"/>
      <c r="I29" s="52"/>
      <c r="J29" s="50">
        <v>90.54</v>
      </c>
      <c r="K29" s="28"/>
      <c r="L29" s="27"/>
      <c r="M29" s="17"/>
      <c r="N29" s="31"/>
      <c r="O29" s="3"/>
      <c r="P29" s="29"/>
      <c r="Q29" s="30"/>
      <c r="R29" s="3"/>
      <c r="S29" s="29"/>
      <c r="T29" s="30"/>
    </row>
    <row r="30" spans="1:20" ht="15">
      <c r="A30" s="17">
        <v>17</v>
      </c>
      <c r="B30" s="26"/>
      <c r="C30" s="27"/>
      <c r="D30" s="50">
        <v>85.74</v>
      </c>
      <c r="E30" s="51"/>
      <c r="F30" s="52"/>
      <c r="G30" s="50"/>
      <c r="H30" s="51"/>
      <c r="I30" s="52"/>
      <c r="J30" s="50">
        <v>74.82000000000001</v>
      </c>
      <c r="K30" s="28"/>
      <c r="L30" s="27"/>
      <c r="M30" s="17"/>
      <c r="N30" s="31"/>
      <c r="O30" s="3"/>
      <c r="P30" s="29"/>
      <c r="Q30" s="30"/>
      <c r="R30" s="3"/>
      <c r="S30" s="29"/>
      <c r="T30" s="30"/>
    </row>
    <row r="31" spans="1:20" ht="15">
      <c r="A31" s="17">
        <v>18</v>
      </c>
      <c r="B31" s="26"/>
      <c r="C31" s="27"/>
      <c r="D31" s="50">
        <v>77.4</v>
      </c>
      <c r="E31" s="51"/>
      <c r="F31" s="52"/>
      <c r="G31" s="50"/>
      <c r="H31" s="51"/>
      <c r="I31" s="52"/>
      <c r="J31" s="50">
        <v>71.76</v>
      </c>
      <c r="K31" s="28"/>
      <c r="L31" s="27"/>
      <c r="M31" s="17"/>
      <c r="N31" s="31"/>
      <c r="O31" s="3"/>
      <c r="P31" s="29"/>
      <c r="Q31" s="30"/>
      <c r="R31" s="3"/>
      <c r="S31" s="29"/>
      <c r="T31" s="30"/>
    </row>
    <row r="32" spans="1:20" ht="15">
      <c r="A32" s="17">
        <v>19</v>
      </c>
      <c r="B32" s="26"/>
      <c r="C32" s="27"/>
      <c r="D32" s="50">
        <v>72.24000000000001</v>
      </c>
      <c r="E32" s="51"/>
      <c r="F32" s="52"/>
      <c r="G32" s="50"/>
      <c r="H32" s="51"/>
      <c r="I32" s="52"/>
      <c r="J32" s="50">
        <v>77.28</v>
      </c>
      <c r="K32" s="28"/>
      <c r="L32" s="27"/>
      <c r="M32" s="17"/>
      <c r="N32" s="31"/>
      <c r="O32" s="3"/>
      <c r="P32" s="29"/>
      <c r="Q32" s="30"/>
      <c r="R32" s="3"/>
      <c r="S32" s="29"/>
      <c r="T32" s="30"/>
    </row>
    <row r="33" spans="1:20" ht="15">
      <c r="A33" s="17">
        <v>20</v>
      </c>
      <c r="B33" s="26"/>
      <c r="C33" s="27"/>
      <c r="D33" s="50">
        <v>43.13999999999999</v>
      </c>
      <c r="E33" s="51"/>
      <c r="F33" s="52"/>
      <c r="G33" s="50"/>
      <c r="H33" s="51"/>
      <c r="I33" s="52"/>
      <c r="J33" s="50">
        <v>33.599999999999994</v>
      </c>
      <c r="K33" s="28"/>
      <c r="L33" s="27"/>
      <c r="M33" s="17"/>
      <c r="N33" s="31"/>
      <c r="O33" s="3"/>
      <c r="P33" s="29"/>
      <c r="Q33" s="30"/>
      <c r="R33" s="3"/>
      <c r="S33" s="29"/>
      <c r="T33" s="30"/>
    </row>
    <row r="34" spans="1:20" ht="15">
      <c r="A34" s="17">
        <v>21</v>
      </c>
      <c r="B34" s="26"/>
      <c r="C34" s="27"/>
      <c r="D34" s="50">
        <v>28.74</v>
      </c>
      <c r="E34" s="51"/>
      <c r="F34" s="52"/>
      <c r="G34" s="50"/>
      <c r="H34" s="51"/>
      <c r="I34" s="52"/>
      <c r="J34" s="50">
        <v>3.54</v>
      </c>
      <c r="K34" s="28"/>
      <c r="L34" s="27"/>
      <c r="M34" s="17"/>
      <c r="N34" s="30"/>
      <c r="O34" s="3"/>
      <c r="P34" s="29"/>
      <c r="Q34" s="30"/>
      <c r="R34" s="3"/>
      <c r="S34" s="29"/>
      <c r="T34" s="30"/>
    </row>
    <row r="35" spans="1:20" ht="15">
      <c r="A35" s="17">
        <v>22</v>
      </c>
      <c r="B35" s="26"/>
      <c r="C35" s="27"/>
      <c r="D35" s="50">
        <v>31.259999999999994</v>
      </c>
      <c r="E35" s="51"/>
      <c r="F35" s="52"/>
      <c r="G35" s="50"/>
      <c r="H35" s="51"/>
      <c r="I35" s="52"/>
      <c r="J35" s="50">
        <v>6.300000000000001</v>
      </c>
      <c r="K35" s="28"/>
      <c r="L35" s="27"/>
      <c r="M35" s="17"/>
      <c r="N35" s="30"/>
      <c r="O35" s="3"/>
      <c r="P35" s="29"/>
      <c r="Q35" s="30"/>
      <c r="R35" s="3"/>
      <c r="S35" s="29"/>
      <c r="T35" s="30"/>
    </row>
    <row r="36" spans="1:20" ht="15">
      <c r="A36" s="17">
        <v>23</v>
      </c>
      <c r="B36" s="26"/>
      <c r="C36" s="27"/>
      <c r="D36" s="50">
        <v>30.18</v>
      </c>
      <c r="E36" s="51"/>
      <c r="F36" s="52"/>
      <c r="G36" s="50"/>
      <c r="H36" s="51"/>
      <c r="I36" s="52"/>
      <c r="J36" s="50">
        <v>5.22</v>
      </c>
      <c r="K36" s="28"/>
      <c r="L36" s="27"/>
      <c r="M36" s="17"/>
      <c r="N36" s="30"/>
      <c r="O36" s="3"/>
      <c r="P36" s="29"/>
      <c r="Q36" s="30"/>
      <c r="R36" s="3"/>
      <c r="S36" s="29"/>
      <c r="T36" s="30"/>
    </row>
    <row r="37" spans="1:20" ht="15">
      <c r="A37" s="17">
        <v>24</v>
      </c>
      <c r="B37" s="26"/>
      <c r="C37" s="27"/>
      <c r="D37" s="50">
        <v>28.679999999999996</v>
      </c>
      <c r="E37" s="51"/>
      <c r="F37" s="52"/>
      <c r="G37" s="50"/>
      <c r="H37" s="51"/>
      <c r="I37" s="52"/>
      <c r="J37" s="50">
        <v>3.36</v>
      </c>
      <c r="K37" s="28"/>
      <c r="L37" s="27"/>
      <c r="M37" s="17"/>
      <c r="N37" s="3"/>
      <c r="O37" s="3"/>
      <c r="P37" s="29"/>
      <c r="Q37" s="30"/>
      <c r="R37" s="3"/>
      <c r="S37" s="29"/>
      <c r="T37" s="30"/>
    </row>
    <row r="38" spans="1:13" ht="15">
      <c r="A38" s="32" t="s">
        <v>16</v>
      </c>
      <c r="B38" s="33"/>
      <c r="C38" s="33"/>
      <c r="D38" s="34">
        <f>SUM(D14:D37)</f>
        <v>1187.4600000000003</v>
      </c>
      <c r="E38" s="33"/>
      <c r="F38" s="33"/>
      <c r="G38" s="34"/>
      <c r="H38" s="33"/>
      <c r="I38" s="33"/>
      <c r="J38" s="34">
        <f>SUM(J14:J37)</f>
        <v>849.18</v>
      </c>
      <c r="K38" s="33"/>
      <c r="L38" s="33"/>
      <c r="M38" s="34"/>
    </row>
    <row r="39" ht="15">
      <c r="A39" t="s">
        <v>17</v>
      </c>
    </row>
    <row r="41" ht="15.75" customHeight="1">
      <c r="G41" t="s">
        <v>32</v>
      </c>
    </row>
    <row r="42" spans="1:26" ht="15">
      <c r="A42" s="35"/>
      <c r="B42" s="36"/>
      <c r="C42" s="35"/>
      <c r="D42" s="35"/>
      <c r="E42" s="36"/>
      <c r="F42" s="35"/>
      <c r="G42" s="35"/>
      <c r="H42" s="36"/>
      <c r="I42" s="35"/>
      <c r="J42" s="35"/>
      <c r="K42" s="36"/>
      <c r="L42" s="35"/>
      <c r="M42" s="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"/>
      <c r="Z42" s="3"/>
    </row>
    <row r="43" spans="1:26" ht="15">
      <c r="A43" s="38"/>
      <c r="B43" s="39"/>
      <c r="C43" s="37"/>
      <c r="D43" s="37"/>
      <c r="E43" s="39"/>
      <c r="F43" s="37"/>
      <c r="G43" s="37"/>
      <c r="H43" s="39"/>
      <c r="I43" s="37"/>
      <c r="J43" s="37"/>
      <c r="K43" s="3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"/>
      <c r="Z43" s="3"/>
    </row>
    <row r="44" spans="1:26" ht="1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"/>
    </row>
    <row r="45" spans="1:26" ht="15">
      <c r="A45" s="38"/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"/>
    </row>
    <row r="46" spans="1:28" ht="15">
      <c r="A46" s="38"/>
      <c r="B46" s="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2"/>
      <c r="Z46" s="43"/>
      <c r="AA46" s="3"/>
      <c r="AB46" s="3"/>
    </row>
    <row r="47" spans="1:28" ht="15">
      <c r="A47" s="3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35"/>
      <c r="Z47" s="3"/>
      <c r="AA47" s="3"/>
      <c r="AB47" s="3"/>
    </row>
    <row r="48" spans="1:26" ht="15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"/>
    </row>
    <row r="52" ht="15">
      <c r="AC52" s="49" t="s">
        <v>18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2019-01-09T12:21:36Z</dcterms:modified>
  <cp:category/>
  <cp:version/>
  <cp:contentType/>
  <cp:contentStatus/>
</cp:coreProperties>
</file>