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2"/>
  </bookViews>
  <sheets>
    <sheet name="ТАБ 3-1" sheetId="1" r:id="rId1"/>
    <sheet name="ТАБ 3-2" sheetId="2" r:id="rId2"/>
    <sheet name="ТАБ 1+2" sheetId="3" r:id="rId3"/>
    <sheet name="ТАБ 3 сотв" sheetId="4" r:id="rId4"/>
    <sheet name="ТАБ 3" sheetId="5" r:id="rId5"/>
    <sheet name="кот2" sheetId="6" r:id="rId6"/>
  </sheets>
  <externalReferences>
    <externalReference r:id="rId9"/>
    <externalReference r:id="rId10"/>
    <externalReference r:id="rId11"/>
    <externalReference r:id="rId12"/>
  </externalReferences>
  <definedNames>
    <definedName name="ReportObject1_0" localSheetId="2">'[1]ТСН,54'!$G$7</definedName>
    <definedName name="ReportObject1_0">'[1]ТСН,54'!$G$7</definedName>
    <definedName name="ReportObject2_0" localSheetId="5">'кот2'!$B$13</definedName>
    <definedName name="ReportObject2_1" localSheetId="5">'кот2'!$B$13</definedName>
    <definedName name="ReportObject2_10" localSheetId="5">'кот2'!$H$43</definedName>
    <definedName name="ReportObject2_11" localSheetId="5">'кот2'!$H$43</definedName>
    <definedName name="ReportObject2_12" localSheetId="5">'кот2'!$K$13</definedName>
    <definedName name="ReportObject2_13" localSheetId="5">'кот2'!$K$13</definedName>
    <definedName name="ReportObject2_14" localSheetId="5">'кот2'!$K$43</definedName>
    <definedName name="ReportObject2_15" localSheetId="5">'кот2'!$K$43</definedName>
    <definedName name="ReportObject2_16" localSheetId="5">'кот2'!$B$45</definedName>
    <definedName name="ReportObject2_17" localSheetId="5">'кот2'!$B$45</definedName>
    <definedName name="ReportObject2_18" localSheetId="5">'кот2'!$B$46</definedName>
    <definedName name="ReportObject2_19" localSheetId="5">'кот2'!$B$46</definedName>
    <definedName name="ReportObject2_2" localSheetId="5">'кот2'!$B$43</definedName>
    <definedName name="ReportObject2_20" localSheetId="5">'кот2'!$B$47</definedName>
    <definedName name="ReportObject2_21" localSheetId="5">'кот2'!$B$47</definedName>
    <definedName name="ReportObject2_22" localSheetId="5">'кот2'!$B$48</definedName>
    <definedName name="ReportObject2_23" localSheetId="5">'кот2'!$B$48</definedName>
    <definedName name="ReportObject2_3" localSheetId="5">'кот2'!$B$43</definedName>
    <definedName name="ReportObject2_4" localSheetId="5">'кот2'!$E$13</definedName>
    <definedName name="ReportObject2_5" localSheetId="5">'кот2'!$E$13</definedName>
    <definedName name="ReportObject2_6" localSheetId="5">'кот2'!$E$43</definedName>
    <definedName name="ReportObject2_7" localSheetId="5">'кот2'!$E$43</definedName>
    <definedName name="ReportObject2_8" localSheetId="5">'кот2'!$H$13</definedName>
    <definedName name="ReportObject2_9" localSheetId="5">'кот2'!$H$13</definedName>
    <definedName name="_xlnm.Print_Area" localSheetId="5">'кот2'!$A$1:$M$41</definedName>
    <definedName name="_xlnm.Print_Area" localSheetId="2">'ТАБ 1+2'!$A$1:$G$43</definedName>
    <definedName name="_xlnm.Print_Area" localSheetId="4">'ТАБ 3'!$A$1:$G$41</definedName>
    <definedName name="_xlnm.Print_Area" localSheetId="3">'ТАБ 3 сотв'!$A$1:$G$41</definedName>
    <definedName name="_xlnm.Print_Area" localSheetId="0">'ТАБ 3-1'!$A$1:$G$42</definedName>
    <definedName name="_xlnm.Print_Area" localSheetId="1">'ТАБ 3-2'!$A$1:$G$43</definedName>
  </definedNames>
  <calcPr fullCalcOnLoad="1"/>
</workbook>
</file>

<file path=xl/sharedStrings.xml><?xml version="1.0" encoding="utf-8"?>
<sst xmlns="http://schemas.openxmlformats.org/spreadsheetml/2006/main" count="115" uniqueCount="41">
  <si>
    <t>ООО "ЭТА"</t>
  </si>
  <si>
    <t>РП-10 кВ АО "БМЗ"</t>
  </si>
  <si>
    <t>Наименование предприятия</t>
  </si>
  <si>
    <t>РП-10 кВ "Котельная №2"</t>
  </si>
  <si>
    <t>г. Вологда,  Окружное шоссе</t>
  </si>
  <si>
    <t>Таблица №1</t>
  </si>
  <si>
    <t>адрес</t>
  </si>
  <si>
    <t xml:space="preserve">                                   почасовых записей показаний электрических счетчиков </t>
  </si>
  <si>
    <t xml:space="preserve">                 в режимный день</t>
  </si>
  <si>
    <t>наименование потребителя</t>
  </si>
  <si>
    <t>часы суток</t>
  </si>
  <si>
    <t>Активная энергия, кВт*ч</t>
  </si>
  <si>
    <t>Реактивная энергия, квар*ч</t>
  </si>
  <si>
    <t>Расчетный коэфицент</t>
  </si>
  <si>
    <t>показания
счетчика</t>
  </si>
  <si>
    <t>разность</t>
  </si>
  <si>
    <t>расход
эл.энергии за час</t>
  </si>
  <si>
    <t>Итого</t>
  </si>
  <si>
    <t>Примечание: При наличии на предприятии большего числа сторонних потребителей, таблицу продолжить с соблюдением всех пунктов настоящей таблицы</t>
  </si>
  <si>
    <t>Зам.главного инженера _______________ /О.В.Комаров/</t>
  </si>
  <si>
    <t>$18$76$E3$D1$BD$65$A6$17$B9$2E$1E$B0$D7$D0$D5$A6$7$5$2A$6B$0$0$0$0$0$0$0$0$0$0$0$0</t>
  </si>
  <si>
    <t>РП-10 кВ "Котельная №2" ввод 10 кВ</t>
  </si>
  <si>
    <t>РП-10 кВ "Котельная №2" яч.11 ввод 10 кВ от РП-10 кВ АО "БМЗ"</t>
  </si>
  <si>
    <t>Код ________</t>
  </si>
  <si>
    <t>Таблица №3</t>
  </si>
  <si>
    <t>Сводных данных режимного дня</t>
  </si>
  <si>
    <t>о потреблении электрической энергии по ТП СУ "Заводстрой"  ООО "ЭТА"</t>
  </si>
  <si>
    <t>Часы суток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</si>
  <si>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</si>
  <si>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</si>
  <si>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</si>
  <si>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$A6$20$85$11$30$9D$25$E7$CD$76$DA$F1$60$95$8C$BC$CE$E5$DB$9A$0$0$0$0$0$0$0$0$0$0$0$0</t>
  </si>
  <si>
    <t>о потреблении электрической энергии по ТП-412 СОТВ ООО "ЭТА"</t>
  </si>
  <si>
    <t>о потреблении электрической энергии по ГПП-1  ООО "ЭТА"</t>
  </si>
  <si>
    <t>Активная энергия</t>
  </si>
  <si>
    <t>Реактивная энергия</t>
  </si>
  <si>
    <t>15.06.2016</t>
  </si>
  <si>
    <t>Код __________</t>
  </si>
  <si>
    <t>Зам.главного инженера ООО "ЭТА" _______________ /О.В.Комаров/</t>
  </si>
  <si>
    <t>о потреблении электрической энергии по ГПП-2  ООО "ЭТА"</t>
  </si>
  <si>
    <t>о потреблении электрической энергии по ООО "ЭТА" (ГПП-1+ГПП-2)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</si>
</sst>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Calibri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63">
      <alignment/>
      <protection/>
    </xf>
    <xf numFmtId="0" fontId="3" fillId="0" borderId="0" xfId="63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/>
    </xf>
    <xf numFmtId="1" fontId="3" fillId="0" borderId="0" xfId="58" applyNumberFormat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/>
    </xf>
    <xf numFmtId="165" fontId="3" fillId="0" borderId="0" xfId="63" applyNumberFormat="1" applyBorder="1" applyAlignment="1">
      <alignment horizontal="center"/>
      <protection/>
    </xf>
    <xf numFmtId="0" fontId="3" fillId="0" borderId="0" xfId="63" applyBorder="1" applyAlignment="1">
      <alignment horizontal="right"/>
      <protection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0" xfId="89" applyBorder="1" applyAlignment="1">
      <alignment horizontal="right"/>
      <protection/>
    </xf>
    <xf numFmtId="0" fontId="3" fillId="0" borderId="0" xfId="89" applyFont="1" applyBorder="1">
      <alignment/>
      <protection/>
    </xf>
    <xf numFmtId="0" fontId="3" fillId="0" borderId="0" xfId="89" applyBorder="1">
      <alignment/>
      <protection/>
    </xf>
    <xf numFmtId="0" fontId="42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1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64" fontId="21" fillId="0" borderId="14" xfId="0" applyNumberFormat="1" applyFont="1" applyFill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vodstroy_1506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TV_1506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PP1_1506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вод10"/>
      <sheetName val="басс"/>
      <sheetName val="термоизол"/>
      <sheetName val="агрооптторг"/>
      <sheetName val="элисавто"/>
      <sheetName val="руссвет"/>
      <sheetName val="карсанова"/>
      <sheetName val="увд"/>
      <sheetName val="автоураган"/>
      <sheetName val="ТАБ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вод6"/>
      <sheetName val="СОТВ"/>
      <sheetName val="ТАБ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-1"/>
      <sheetName val="ТАБ 3-2"/>
      <sheetName val="ТАБ 1+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E9" sqref="E9:F3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37</v>
      </c>
    </row>
    <row r="2" spans="1:10" ht="15.75">
      <c r="A2" s="60"/>
      <c r="B2" s="60"/>
      <c r="C2" s="60"/>
      <c r="D2" s="61" t="s">
        <v>24</v>
      </c>
      <c r="E2" s="61"/>
      <c r="F2" s="61"/>
      <c r="G2" s="61"/>
      <c r="H2" s="61"/>
      <c r="I2" s="61"/>
      <c r="J2" s="61"/>
    </row>
    <row r="3" spans="2:7" ht="15">
      <c r="B3" s="62"/>
      <c r="C3" s="63" t="s">
        <v>25</v>
      </c>
      <c r="D3" s="62"/>
      <c r="E3" s="62"/>
      <c r="F3" s="62" t="s">
        <v>36</v>
      </c>
      <c r="G3" s="62"/>
    </row>
    <row r="4" spans="1:7" ht="15">
      <c r="A4" s="65" t="s">
        <v>33</v>
      </c>
      <c r="B4" s="65"/>
      <c r="C4" s="65"/>
      <c r="D4" s="65"/>
      <c r="E4" s="65"/>
      <c r="F4" s="65"/>
      <c r="G4" s="65"/>
    </row>
    <row r="5" spans="1:7" ht="15">
      <c r="A5" s="66"/>
      <c r="B5" s="66"/>
      <c r="C5" s="66"/>
      <c r="D5" s="66"/>
      <c r="E5" s="66"/>
      <c r="F5" s="66"/>
      <c r="G5" s="66"/>
    </row>
    <row r="6" spans="1:7" ht="15">
      <c r="A6" s="67" t="s">
        <v>27</v>
      </c>
      <c r="B6" s="68" t="s">
        <v>34</v>
      </c>
      <c r="C6" s="68"/>
      <c r="D6" s="68"/>
      <c r="E6" s="68" t="s">
        <v>35</v>
      </c>
      <c r="F6" s="68"/>
      <c r="G6" s="68"/>
    </row>
    <row r="7" spans="1:12" ht="105">
      <c r="A7" s="67"/>
      <c r="B7" s="17" t="s">
        <v>28</v>
      </c>
      <c r="C7" s="17" t="s">
        <v>29</v>
      </c>
      <c r="D7" s="17" t="s">
        <v>30</v>
      </c>
      <c r="E7" s="17" t="s">
        <v>28</v>
      </c>
      <c r="F7" s="17" t="s">
        <v>29</v>
      </c>
      <c r="G7" s="17" t="s">
        <v>30</v>
      </c>
      <c r="H7" s="69"/>
      <c r="I7" s="3"/>
      <c r="J7" s="70"/>
      <c r="K7" s="70"/>
      <c r="L7" s="70"/>
    </row>
    <row r="8" spans="1:19" ht="15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2">
        <v>7</v>
      </c>
      <c r="I8" s="73"/>
      <c r="J8" s="74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75">
        <v>1</v>
      </c>
      <c r="B9" s="76">
        <v>5124.984</v>
      </c>
      <c r="C9" s="76">
        <v>5171.34</v>
      </c>
      <c r="D9" s="76">
        <f>B9-C9</f>
        <v>-46.35599999999977</v>
      </c>
      <c r="E9" s="76">
        <v>780.672</v>
      </c>
      <c r="F9" s="76">
        <v>1361.5000000000002</v>
      </c>
      <c r="G9" s="76">
        <f>E9-F9</f>
        <v>-580.8280000000002</v>
      </c>
      <c r="I9" s="78"/>
      <c r="J9" s="79"/>
      <c r="K9" s="80"/>
      <c r="L9" s="79"/>
      <c r="M9" s="80"/>
      <c r="N9" s="3"/>
      <c r="O9" s="80"/>
      <c r="P9" s="3"/>
      <c r="Q9" s="3"/>
      <c r="R9" s="3"/>
      <c r="S9" s="3"/>
    </row>
    <row r="10" spans="1:19" ht="15">
      <c r="A10" s="75">
        <v>2</v>
      </c>
      <c r="B10" s="76">
        <v>4564.984</v>
      </c>
      <c r="C10" s="76">
        <v>4614.169999999999</v>
      </c>
      <c r="D10" s="76">
        <f aca="true" t="shared" si="0" ref="D10:D32">B10-C10</f>
        <v>-49.185999999998785</v>
      </c>
      <c r="E10" s="76">
        <v>860.648</v>
      </c>
      <c r="F10" s="76">
        <v>1392.51</v>
      </c>
      <c r="G10" s="76">
        <f aca="true" t="shared" si="1" ref="G10:G32">E10-F10</f>
        <v>-531.862</v>
      </c>
      <c r="I10" s="78"/>
      <c r="J10" s="79"/>
      <c r="K10" s="80"/>
      <c r="L10" s="79"/>
      <c r="M10" s="80"/>
      <c r="N10" s="3"/>
      <c r="O10" s="80"/>
      <c r="P10" s="3"/>
      <c r="Q10" s="3"/>
      <c r="R10" s="3"/>
      <c r="S10" s="3"/>
    </row>
    <row r="11" spans="1:19" ht="15">
      <c r="A11" s="75">
        <v>3</v>
      </c>
      <c r="B11" s="76">
        <v>4376.984</v>
      </c>
      <c r="C11" s="76">
        <v>4426.830000000001</v>
      </c>
      <c r="D11" s="76">
        <f t="shared" si="0"/>
        <v>-49.84600000000046</v>
      </c>
      <c r="E11" s="76">
        <v>844.648</v>
      </c>
      <c r="F11" s="76">
        <v>1381.22</v>
      </c>
      <c r="G11" s="76">
        <f t="shared" si="1"/>
        <v>-536.572</v>
      </c>
      <c r="I11" s="78"/>
      <c r="J11" s="79"/>
      <c r="K11" s="80"/>
      <c r="L11" s="79"/>
      <c r="M11" s="80"/>
      <c r="N11" s="3"/>
      <c r="O11" s="80"/>
      <c r="P11" s="3"/>
      <c r="Q11" s="3"/>
      <c r="R11" s="3"/>
      <c r="S11" s="3"/>
    </row>
    <row r="12" spans="1:19" ht="15">
      <c r="A12" s="75">
        <v>4</v>
      </c>
      <c r="B12" s="76">
        <v>4256.96</v>
      </c>
      <c r="C12" s="76">
        <v>4301.5199999999995</v>
      </c>
      <c r="D12" s="76">
        <f t="shared" si="0"/>
        <v>-44.55999999999949</v>
      </c>
      <c r="E12" s="76">
        <v>800.672</v>
      </c>
      <c r="F12" s="76">
        <v>1348.01</v>
      </c>
      <c r="G12" s="76">
        <f t="shared" si="1"/>
        <v>-547.338</v>
      </c>
      <c r="I12" s="78"/>
      <c r="J12" s="79"/>
      <c r="K12" s="80"/>
      <c r="L12" s="79"/>
      <c r="M12" s="80"/>
      <c r="N12" s="3"/>
      <c r="O12" s="80"/>
      <c r="P12" s="3"/>
      <c r="Q12" s="3"/>
      <c r="R12" s="3"/>
      <c r="S12" s="3"/>
    </row>
    <row r="13" spans="1:19" ht="15">
      <c r="A13" s="75">
        <v>5</v>
      </c>
      <c r="B13" s="76">
        <v>4288.984</v>
      </c>
      <c r="C13" s="76">
        <v>4331.7699999999995</v>
      </c>
      <c r="D13" s="76">
        <f t="shared" si="0"/>
        <v>-42.78599999999915</v>
      </c>
      <c r="E13" s="76">
        <v>784.672</v>
      </c>
      <c r="F13" s="76">
        <v>1352.4200000000003</v>
      </c>
      <c r="G13" s="76">
        <f t="shared" si="1"/>
        <v>-567.7480000000003</v>
      </c>
      <c r="I13" s="78"/>
      <c r="J13" s="79"/>
      <c r="K13" s="80"/>
      <c r="L13" s="79"/>
      <c r="M13" s="80"/>
      <c r="N13" s="3"/>
      <c r="O13" s="80"/>
      <c r="P13" s="3"/>
      <c r="Q13" s="3"/>
      <c r="R13" s="3"/>
      <c r="S13" s="3"/>
    </row>
    <row r="14" spans="1:19" ht="15">
      <c r="A14" s="75">
        <v>6</v>
      </c>
      <c r="B14" s="76">
        <v>4420.984</v>
      </c>
      <c r="C14" s="76">
        <v>4467.679999999999</v>
      </c>
      <c r="D14" s="76">
        <f t="shared" si="0"/>
        <v>-46.695999999999</v>
      </c>
      <c r="E14" s="76">
        <v>772.672</v>
      </c>
      <c r="F14" s="76">
        <v>1357.11</v>
      </c>
      <c r="G14" s="76">
        <f t="shared" si="1"/>
        <v>-584.4379999999999</v>
      </c>
      <c r="I14" s="78"/>
      <c r="J14" s="79"/>
      <c r="K14" s="80"/>
      <c r="L14" s="79"/>
      <c r="M14" s="80"/>
      <c r="N14" s="3"/>
      <c r="O14" s="80"/>
      <c r="P14" s="3"/>
      <c r="Q14" s="3"/>
      <c r="R14" s="3"/>
      <c r="S14" s="3"/>
    </row>
    <row r="15" spans="1:19" ht="15">
      <c r="A15" s="75">
        <v>7</v>
      </c>
      <c r="B15" s="76">
        <v>5700.984</v>
      </c>
      <c r="C15" s="76">
        <v>5736.52</v>
      </c>
      <c r="D15" s="76">
        <f t="shared" si="0"/>
        <v>-35.53600000000006</v>
      </c>
      <c r="E15" s="76">
        <v>948.672</v>
      </c>
      <c r="F15" s="76">
        <v>1623.87</v>
      </c>
      <c r="G15" s="76">
        <f t="shared" si="1"/>
        <v>-675.1979999999999</v>
      </c>
      <c r="I15" s="78"/>
      <c r="J15" s="79"/>
      <c r="K15" s="80"/>
      <c r="L15" s="79"/>
      <c r="M15" s="80"/>
      <c r="N15" s="3"/>
      <c r="O15" s="80"/>
      <c r="P15" s="3"/>
      <c r="Q15" s="3"/>
      <c r="R15" s="3"/>
      <c r="S15" s="3"/>
    </row>
    <row r="16" spans="1:19" ht="15">
      <c r="A16" s="75">
        <v>8</v>
      </c>
      <c r="B16" s="76">
        <v>7724.96</v>
      </c>
      <c r="C16" s="76">
        <v>7750.97</v>
      </c>
      <c r="D16" s="76">
        <f t="shared" si="0"/>
        <v>-26.01000000000022</v>
      </c>
      <c r="E16" s="76">
        <v>2152.6</v>
      </c>
      <c r="F16" s="76">
        <v>2998.81</v>
      </c>
      <c r="G16" s="76">
        <f t="shared" si="1"/>
        <v>-846.21</v>
      </c>
      <c r="I16" s="78"/>
      <c r="J16" s="79"/>
      <c r="K16" s="80"/>
      <c r="L16" s="79"/>
      <c r="M16" s="80"/>
      <c r="N16" s="3"/>
      <c r="O16" s="80"/>
      <c r="P16" s="3"/>
      <c r="Q16" s="3"/>
      <c r="R16" s="3"/>
      <c r="S16" s="3"/>
    </row>
    <row r="17" spans="1:21" ht="15">
      <c r="A17" s="75">
        <v>9</v>
      </c>
      <c r="B17" s="76">
        <v>8928.984</v>
      </c>
      <c r="C17" s="76">
        <v>8952.38</v>
      </c>
      <c r="D17" s="76">
        <f t="shared" si="0"/>
        <v>-23.39599999999882</v>
      </c>
      <c r="E17" s="76">
        <v>3504.624</v>
      </c>
      <c r="F17" s="76">
        <v>4348.16</v>
      </c>
      <c r="G17" s="76">
        <f t="shared" si="1"/>
        <v>-843.5360000000001</v>
      </c>
      <c r="I17" s="78"/>
      <c r="J17" s="79"/>
      <c r="K17" s="80"/>
      <c r="L17" s="79"/>
      <c r="M17" s="80"/>
      <c r="N17" s="3"/>
      <c r="O17" s="80"/>
      <c r="P17" s="3"/>
      <c r="Q17" s="3"/>
      <c r="R17" s="3"/>
      <c r="S17" s="3"/>
      <c r="U17" s="81"/>
    </row>
    <row r="18" spans="1:21" ht="15">
      <c r="A18" s="75">
        <v>10</v>
      </c>
      <c r="B18" s="76">
        <v>9568.984</v>
      </c>
      <c r="C18" s="76">
        <v>9592.37</v>
      </c>
      <c r="D18" s="76">
        <f t="shared" si="0"/>
        <v>-23.386000000000422</v>
      </c>
      <c r="E18" s="76">
        <v>3712.648</v>
      </c>
      <c r="F18" s="76">
        <v>4576.2300000000005</v>
      </c>
      <c r="G18" s="76">
        <f t="shared" si="1"/>
        <v>-863.5820000000003</v>
      </c>
      <c r="I18" s="78"/>
      <c r="J18" s="79"/>
      <c r="K18" s="80"/>
      <c r="L18" s="79"/>
      <c r="M18" s="82"/>
      <c r="N18" s="3"/>
      <c r="O18" s="80"/>
      <c r="P18" s="3"/>
      <c r="Q18" s="3"/>
      <c r="R18" s="3"/>
      <c r="S18" s="3"/>
      <c r="U18" s="81"/>
    </row>
    <row r="19" spans="1:21" ht="15">
      <c r="A19" s="75">
        <v>11</v>
      </c>
      <c r="B19" s="76">
        <v>10268.984</v>
      </c>
      <c r="C19" s="76">
        <v>10294.58</v>
      </c>
      <c r="D19" s="76">
        <f t="shared" si="0"/>
        <v>-25.59599999999955</v>
      </c>
      <c r="E19" s="76">
        <v>4084.648</v>
      </c>
      <c r="F19" s="76">
        <v>4947.129999999999</v>
      </c>
      <c r="G19" s="76">
        <f t="shared" si="1"/>
        <v>-862.4819999999991</v>
      </c>
      <c r="I19" s="78"/>
      <c r="J19" s="79"/>
      <c r="K19" s="80"/>
      <c r="L19" s="79"/>
      <c r="M19" s="82"/>
      <c r="N19" s="3"/>
      <c r="O19" s="80"/>
      <c r="P19" s="3"/>
      <c r="Q19" s="3"/>
      <c r="R19" s="3"/>
      <c r="S19" s="3"/>
      <c r="U19" s="81"/>
    </row>
    <row r="20" spans="1:21" ht="15">
      <c r="A20" s="75">
        <v>12</v>
      </c>
      <c r="B20" s="76">
        <v>10120.96</v>
      </c>
      <c r="C20" s="76">
        <v>10140.489999999998</v>
      </c>
      <c r="D20" s="76">
        <f t="shared" si="0"/>
        <v>-19.529999999998836</v>
      </c>
      <c r="E20" s="76">
        <v>3716.648</v>
      </c>
      <c r="F20" s="76">
        <v>4583.65</v>
      </c>
      <c r="G20" s="76">
        <f t="shared" si="1"/>
        <v>-867.0019999999995</v>
      </c>
      <c r="I20" s="78"/>
      <c r="J20" s="79"/>
      <c r="K20" s="80"/>
      <c r="L20" s="79"/>
      <c r="M20" s="82"/>
      <c r="N20" s="3"/>
      <c r="O20" s="80"/>
      <c r="P20" s="3"/>
      <c r="Q20" s="3"/>
      <c r="R20" s="3"/>
      <c r="S20" s="3"/>
      <c r="U20" s="81"/>
    </row>
    <row r="21" spans="1:21" ht="15">
      <c r="A21" s="75">
        <v>13</v>
      </c>
      <c r="B21" s="76">
        <v>10276.984</v>
      </c>
      <c r="C21" s="76">
        <v>10301.85</v>
      </c>
      <c r="D21" s="76">
        <f t="shared" si="0"/>
        <v>-24.865999999999985</v>
      </c>
      <c r="E21" s="76">
        <v>4308.696</v>
      </c>
      <c r="F21" s="76">
        <v>5186.63</v>
      </c>
      <c r="G21" s="76">
        <f t="shared" si="1"/>
        <v>-877.9340000000002</v>
      </c>
      <c r="I21" s="78"/>
      <c r="J21" s="79"/>
      <c r="K21" s="80"/>
      <c r="L21" s="79"/>
      <c r="M21" s="82"/>
      <c r="N21" s="3"/>
      <c r="O21" s="80"/>
      <c r="P21" s="3"/>
      <c r="Q21" s="3"/>
      <c r="R21" s="3"/>
      <c r="S21" s="3"/>
      <c r="U21" s="81"/>
    </row>
    <row r="22" spans="1:21" ht="15">
      <c r="A22" s="75">
        <v>14</v>
      </c>
      <c r="B22" s="76">
        <v>9884.984</v>
      </c>
      <c r="C22" s="76">
        <v>9910.7</v>
      </c>
      <c r="D22" s="76">
        <f t="shared" si="0"/>
        <v>-25.71600000000035</v>
      </c>
      <c r="E22" s="76">
        <v>4288.672</v>
      </c>
      <c r="F22" s="76">
        <v>5154.38</v>
      </c>
      <c r="G22" s="76">
        <f t="shared" si="1"/>
        <v>-865.7080000000005</v>
      </c>
      <c r="I22" s="78"/>
      <c r="J22" s="79"/>
      <c r="K22" s="80"/>
      <c r="L22" s="79"/>
      <c r="M22" s="82"/>
      <c r="N22" s="3"/>
      <c r="O22" s="80"/>
      <c r="P22" s="3"/>
      <c r="Q22" s="3"/>
      <c r="R22" s="3"/>
      <c r="S22" s="3"/>
      <c r="U22" s="81"/>
    </row>
    <row r="23" spans="1:19" ht="15">
      <c r="A23" s="83">
        <v>15</v>
      </c>
      <c r="B23" s="76">
        <v>10120.984</v>
      </c>
      <c r="C23" s="76">
        <v>10144.18</v>
      </c>
      <c r="D23" s="76">
        <f t="shared" si="0"/>
        <v>-23.195999999999913</v>
      </c>
      <c r="E23" s="76">
        <v>3932.648</v>
      </c>
      <c r="F23" s="76">
        <v>4796.02</v>
      </c>
      <c r="G23" s="76">
        <f t="shared" si="1"/>
        <v>-863.3720000000003</v>
      </c>
      <c r="I23" s="78"/>
      <c r="J23" s="79"/>
      <c r="K23" s="80"/>
      <c r="L23" s="79"/>
      <c r="M23" s="80"/>
      <c r="N23" s="3"/>
      <c r="O23" s="80"/>
      <c r="P23" s="3"/>
      <c r="Q23" s="3"/>
      <c r="R23" s="3"/>
      <c r="S23" s="3"/>
    </row>
    <row r="24" spans="1:19" ht="15">
      <c r="A24" s="75">
        <v>16</v>
      </c>
      <c r="B24" s="76">
        <v>10240.984</v>
      </c>
      <c r="C24" s="76">
        <v>10281.18</v>
      </c>
      <c r="D24" s="76">
        <f t="shared" si="0"/>
        <v>-40.19599999999991</v>
      </c>
      <c r="E24" s="76">
        <v>3540.72</v>
      </c>
      <c r="F24" s="76">
        <v>4391.389999999999</v>
      </c>
      <c r="G24" s="76">
        <f t="shared" si="1"/>
        <v>-850.6699999999996</v>
      </c>
      <c r="I24" s="78"/>
      <c r="J24" s="79"/>
      <c r="K24" s="80"/>
      <c r="L24" s="79"/>
      <c r="M24" s="82"/>
      <c r="N24" s="3"/>
      <c r="O24" s="80"/>
      <c r="P24" s="3"/>
      <c r="Q24" s="3"/>
      <c r="R24" s="3"/>
      <c r="S24" s="3"/>
    </row>
    <row r="25" spans="1:19" ht="15">
      <c r="A25" s="75">
        <v>17</v>
      </c>
      <c r="B25" s="76">
        <v>9977.008</v>
      </c>
      <c r="C25" s="76">
        <v>10007.39</v>
      </c>
      <c r="D25" s="76">
        <f t="shared" si="0"/>
        <v>-30.381999999999607</v>
      </c>
      <c r="E25" s="76">
        <v>4160.84</v>
      </c>
      <c r="F25" s="76">
        <v>4956.57</v>
      </c>
      <c r="G25" s="76">
        <f t="shared" si="1"/>
        <v>-795.7299999999996</v>
      </c>
      <c r="I25" s="78"/>
      <c r="J25" s="79"/>
      <c r="K25" s="80"/>
      <c r="L25" s="79"/>
      <c r="M25" s="82"/>
      <c r="N25" s="3"/>
      <c r="O25" s="80"/>
      <c r="P25" s="3"/>
      <c r="Q25" s="3"/>
      <c r="R25" s="3"/>
      <c r="S25" s="3"/>
    </row>
    <row r="26" spans="1:19" ht="15">
      <c r="A26" s="75">
        <v>18</v>
      </c>
      <c r="B26" s="76">
        <v>9841.032</v>
      </c>
      <c r="C26" s="76">
        <v>9879.300000000001</v>
      </c>
      <c r="D26" s="76">
        <f t="shared" si="0"/>
        <v>-38.26800000000185</v>
      </c>
      <c r="E26" s="76">
        <v>4252.912</v>
      </c>
      <c r="F26" s="76">
        <v>5022.100000000001</v>
      </c>
      <c r="G26" s="76">
        <f t="shared" si="1"/>
        <v>-769.188000000001</v>
      </c>
      <c r="I26" s="78"/>
      <c r="J26" s="79"/>
      <c r="K26" s="80"/>
      <c r="L26" s="79"/>
      <c r="M26" s="82"/>
      <c r="N26" s="3"/>
      <c r="O26" s="80"/>
      <c r="P26" s="3"/>
      <c r="Q26" s="3"/>
      <c r="R26" s="3"/>
      <c r="S26" s="3"/>
    </row>
    <row r="27" spans="1:19" ht="15">
      <c r="A27" s="75">
        <v>19</v>
      </c>
      <c r="B27" s="76">
        <v>9541.032</v>
      </c>
      <c r="C27" s="76">
        <v>9572.889999999998</v>
      </c>
      <c r="D27" s="76">
        <f t="shared" si="0"/>
        <v>-31.857999999998356</v>
      </c>
      <c r="E27" s="76">
        <v>4060.96</v>
      </c>
      <c r="F27" s="76">
        <v>4827.78</v>
      </c>
      <c r="G27" s="76">
        <f t="shared" si="1"/>
        <v>-766.8199999999997</v>
      </c>
      <c r="I27" s="78"/>
      <c r="J27" s="79"/>
      <c r="K27" s="80"/>
      <c r="L27" s="79"/>
      <c r="M27" s="82"/>
      <c r="N27" s="3"/>
      <c r="O27" s="80"/>
      <c r="P27" s="3"/>
      <c r="Q27" s="3"/>
      <c r="R27" s="3"/>
      <c r="S27" s="3"/>
    </row>
    <row r="28" spans="1:19" ht="15">
      <c r="A28" s="75">
        <v>20</v>
      </c>
      <c r="B28" s="76">
        <v>9325.032</v>
      </c>
      <c r="C28" s="76">
        <v>9375.339999999998</v>
      </c>
      <c r="D28" s="76">
        <f t="shared" si="0"/>
        <v>-50.30799999999908</v>
      </c>
      <c r="E28" s="76">
        <v>3569.008</v>
      </c>
      <c r="F28" s="76">
        <v>4349.139999999999</v>
      </c>
      <c r="G28" s="76">
        <f t="shared" si="1"/>
        <v>-780.1319999999996</v>
      </c>
      <c r="I28" s="78"/>
      <c r="J28" s="79"/>
      <c r="K28" s="80"/>
      <c r="L28" s="79"/>
      <c r="M28" s="82"/>
      <c r="N28" s="3"/>
      <c r="O28" s="80"/>
      <c r="P28" s="3"/>
      <c r="Q28" s="3"/>
      <c r="R28" s="3"/>
      <c r="S28" s="3"/>
    </row>
    <row r="29" spans="1:19" ht="15">
      <c r="A29" s="83">
        <v>21</v>
      </c>
      <c r="B29" s="76">
        <v>9077.008</v>
      </c>
      <c r="C29" s="76">
        <v>9114.49</v>
      </c>
      <c r="D29" s="76">
        <f t="shared" si="0"/>
        <v>-37.48199999999997</v>
      </c>
      <c r="E29" s="76">
        <v>3248.912</v>
      </c>
      <c r="F29" s="76">
        <v>4033.3700000000003</v>
      </c>
      <c r="G29" s="76">
        <f t="shared" si="1"/>
        <v>-784.4580000000005</v>
      </c>
      <c r="I29" s="78"/>
      <c r="J29" s="79"/>
      <c r="K29" s="80"/>
      <c r="L29" s="79"/>
      <c r="M29" s="80"/>
      <c r="N29" s="3"/>
      <c r="O29" s="80"/>
      <c r="P29" s="3"/>
      <c r="Q29" s="3"/>
      <c r="R29" s="3"/>
      <c r="S29" s="3"/>
    </row>
    <row r="30" spans="1:19" ht="15">
      <c r="A30" s="83">
        <v>22</v>
      </c>
      <c r="B30" s="76">
        <v>8333.032</v>
      </c>
      <c r="C30" s="76">
        <v>8361.57</v>
      </c>
      <c r="D30" s="76">
        <f t="shared" si="0"/>
        <v>-28.538000000000466</v>
      </c>
      <c r="E30" s="76">
        <v>3104.888</v>
      </c>
      <c r="F30" s="76">
        <v>3895.0899999999997</v>
      </c>
      <c r="G30" s="76">
        <f t="shared" si="1"/>
        <v>-790.2019999999998</v>
      </c>
      <c r="I30" s="78"/>
      <c r="J30" s="79"/>
      <c r="K30" s="80"/>
      <c r="L30" s="79"/>
      <c r="M30" s="80"/>
      <c r="N30" s="3"/>
      <c r="O30" s="80"/>
      <c r="P30" s="3"/>
      <c r="Q30" s="3"/>
      <c r="R30" s="3"/>
      <c r="S30" s="3"/>
    </row>
    <row r="31" spans="1:19" ht="15">
      <c r="A31" s="83">
        <v>23</v>
      </c>
      <c r="B31" s="76">
        <v>7852.984</v>
      </c>
      <c r="C31" s="76">
        <v>7884.6900000000005</v>
      </c>
      <c r="D31" s="76">
        <f t="shared" si="0"/>
        <v>-31.70600000000013</v>
      </c>
      <c r="E31" s="76">
        <v>2568.696</v>
      </c>
      <c r="F31" s="76">
        <v>3363.1600000000003</v>
      </c>
      <c r="G31" s="76">
        <f t="shared" si="1"/>
        <v>-794.4640000000004</v>
      </c>
      <c r="I31" s="78"/>
      <c r="J31" s="79"/>
      <c r="K31" s="80"/>
      <c r="L31" s="79"/>
      <c r="M31" s="80"/>
      <c r="N31" s="3"/>
      <c r="O31" s="80"/>
      <c r="P31" s="3"/>
      <c r="Q31" s="3"/>
      <c r="R31" s="3"/>
      <c r="S31" s="3"/>
    </row>
    <row r="32" spans="1:19" ht="15">
      <c r="A32" s="83">
        <v>24</v>
      </c>
      <c r="B32" s="76">
        <v>7164.96</v>
      </c>
      <c r="C32" s="76">
        <v>7191.6</v>
      </c>
      <c r="D32" s="76">
        <f t="shared" si="0"/>
        <v>-26.640000000000327</v>
      </c>
      <c r="E32" s="76">
        <v>1616.6</v>
      </c>
      <c r="F32" s="76">
        <v>2407.1099999999997</v>
      </c>
      <c r="G32" s="76">
        <f t="shared" si="1"/>
        <v>-790.5099999999998</v>
      </c>
      <c r="I32" s="78"/>
      <c r="J32" s="79"/>
      <c r="K32" s="80"/>
      <c r="L32" s="79"/>
      <c r="M32" s="80"/>
      <c r="N32" s="3"/>
      <c r="O32" s="80"/>
      <c r="P32" s="3"/>
      <c r="Q32" s="3"/>
      <c r="R32" s="3"/>
      <c r="S32" s="3"/>
    </row>
    <row r="33" spans="1:19" ht="15">
      <c r="A33" s="13" t="s">
        <v>17</v>
      </c>
      <c r="B33" s="84">
        <f aca="true" t="shared" si="2" ref="B33:G33">SUM(B9:B32)</f>
        <v>190983.76</v>
      </c>
      <c r="C33" s="84">
        <f t="shared" si="2"/>
        <v>191805.8</v>
      </c>
      <c r="D33" s="84">
        <f t="shared" si="2"/>
        <v>-822.0399999999945</v>
      </c>
      <c r="E33" s="85">
        <f t="shared" si="2"/>
        <v>65617.376</v>
      </c>
      <c r="F33" s="85">
        <f t="shared" si="2"/>
        <v>83653.35999999999</v>
      </c>
      <c r="G33" s="86">
        <f t="shared" si="2"/>
        <v>-18035.984</v>
      </c>
      <c r="H33" s="81"/>
      <c r="I33" s="87"/>
      <c r="J33" s="87"/>
      <c r="K33" s="80"/>
      <c r="L33" s="88"/>
      <c r="M33" s="80"/>
      <c r="N33" s="3"/>
      <c r="O33" s="80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81"/>
    </row>
    <row r="36" spans="3:5" ht="15">
      <c r="C36" s="81"/>
      <c r="D36" s="81"/>
      <c r="E36" s="81"/>
    </row>
    <row r="40" spans="3:7" ht="15">
      <c r="C40" t="s">
        <v>38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E17" sqref="E17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37</v>
      </c>
    </row>
    <row r="2" spans="1:10" ht="15.75">
      <c r="A2" s="60"/>
      <c r="B2" s="60"/>
      <c r="C2" s="60"/>
      <c r="D2" s="61" t="s">
        <v>24</v>
      </c>
      <c r="E2" s="61"/>
      <c r="F2" s="61"/>
      <c r="G2" s="61"/>
      <c r="H2" s="61"/>
      <c r="I2" s="61"/>
      <c r="J2" s="61"/>
    </row>
    <row r="3" spans="2:7" ht="15">
      <c r="B3" s="62"/>
      <c r="C3" s="63" t="s">
        <v>25</v>
      </c>
      <c r="D3" s="62"/>
      <c r="E3" s="62"/>
      <c r="F3" s="62" t="s">
        <v>36</v>
      </c>
      <c r="G3" s="62"/>
    </row>
    <row r="4" spans="1:7" ht="15">
      <c r="A4" s="65" t="s">
        <v>39</v>
      </c>
      <c r="B4" s="65"/>
      <c r="C4" s="65"/>
      <c r="D4" s="65"/>
      <c r="E4" s="65"/>
      <c r="F4" s="65"/>
      <c r="G4" s="65"/>
    </row>
    <row r="5" spans="1:7" ht="15">
      <c r="A5" s="66"/>
      <c r="B5" s="66"/>
      <c r="C5" s="66"/>
      <c r="D5" s="66"/>
      <c r="E5" s="66"/>
      <c r="F5" s="66"/>
      <c r="G5" s="66"/>
    </row>
    <row r="6" spans="1:7" ht="15">
      <c r="A6" s="67" t="s">
        <v>27</v>
      </c>
      <c r="B6" s="68" t="s">
        <v>34</v>
      </c>
      <c r="C6" s="68"/>
      <c r="D6" s="68"/>
      <c r="E6" s="68" t="s">
        <v>35</v>
      </c>
      <c r="F6" s="68"/>
      <c r="G6" s="68"/>
    </row>
    <row r="7" spans="1:12" ht="105">
      <c r="A7" s="67"/>
      <c r="B7" s="17" t="s">
        <v>28</v>
      </c>
      <c r="C7" s="17" t="s">
        <v>29</v>
      </c>
      <c r="D7" s="17" t="s">
        <v>30</v>
      </c>
      <c r="E7" s="17" t="s">
        <v>28</v>
      </c>
      <c r="F7" s="17" t="s">
        <v>29</v>
      </c>
      <c r="G7" s="17" t="s">
        <v>30</v>
      </c>
      <c r="H7" s="69"/>
      <c r="I7" s="3"/>
      <c r="J7" s="70"/>
      <c r="K7" s="70"/>
      <c r="L7" s="70"/>
    </row>
    <row r="8" spans="1:19" ht="15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2">
        <v>7</v>
      </c>
      <c r="I8" s="73"/>
      <c r="J8" s="74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75">
        <v>1</v>
      </c>
      <c r="B9" s="76">
        <v>4716.900000000001</v>
      </c>
      <c r="C9" s="76">
        <v>4678.400000000001</v>
      </c>
      <c r="D9" s="76">
        <f>B9-C9</f>
        <v>38.5</v>
      </c>
      <c r="E9" s="76">
        <v>3458.02</v>
      </c>
      <c r="F9" s="76">
        <v>3710.2999999999997</v>
      </c>
      <c r="G9" s="76">
        <f>E9-F9</f>
        <v>-252.27999999999975</v>
      </c>
      <c r="I9" s="78"/>
      <c r="J9" s="79"/>
      <c r="K9" s="80"/>
      <c r="L9" s="79"/>
      <c r="M9" s="80"/>
      <c r="N9" s="3"/>
      <c r="O9" s="80"/>
      <c r="P9" s="3"/>
      <c r="Q9" s="3"/>
      <c r="R9" s="3"/>
      <c r="S9" s="3"/>
    </row>
    <row r="10" spans="1:19" ht="15">
      <c r="A10" s="75">
        <v>2</v>
      </c>
      <c r="B10" s="76">
        <v>4398.8</v>
      </c>
      <c r="C10" s="76">
        <v>4350</v>
      </c>
      <c r="D10" s="76">
        <f aca="true" t="shared" si="0" ref="D10:D32">B10-C10</f>
        <v>48.80000000000018</v>
      </c>
      <c r="E10" s="76">
        <v>3313.32</v>
      </c>
      <c r="F10" s="76">
        <v>3570</v>
      </c>
      <c r="G10" s="76">
        <f aca="true" t="shared" si="1" ref="G10:G32">E10-F10</f>
        <v>-256.67999999999984</v>
      </c>
      <c r="I10" s="78"/>
      <c r="J10" s="79"/>
      <c r="K10" s="80"/>
      <c r="L10" s="79"/>
      <c r="M10" s="80"/>
      <c r="N10" s="3"/>
      <c r="O10" s="80"/>
      <c r="P10" s="3"/>
      <c r="Q10" s="3"/>
      <c r="R10" s="3"/>
      <c r="S10" s="3"/>
    </row>
    <row r="11" spans="1:19" ht="15">
      <c r="A11" s="75">
        <v>3</v>
      </c>
      <c r="B11" s="76">
        <v>4110.84</v>
      </c>
      <c r="C11" s="76">
        <v>4060</v>
      </c>
      <c r="D11" s="76">
        <f t="shared" si="0"/>
        <v>50.840000000000146</v>
      </c>
      <c r="E11" s="76">
        <v>3247.48</v>
      </c>
      <c r="F11" s="76">
        <v>3501.7000000000003</v>
      </c>
      <c r="G11" s="76">
        <f t="shared" si="1"/>
        <v>-254.22000000000025</v>
      </c>
      <c r="I11" s="78"/>
      <c r="J11" s="79"/>
      <c r="K11" s="80"/>
      <c r="L11" s="79"/>
      <c r="M11" s="80"/>
      <c r="N11" s="3"/>
      <c r="O11" s="80"/>
      <c r="P11" s="3"/>
      <c r="Q11" s="3"/>
      <c r="R11" s="3"/>
      <c r="S11" s="3"/>
    </row>
    <row r="12" spans="1:19" ht="15">
      <c r="A12" s="75">
        <v>4</v>
      </c>
      <c r="B12" s="76">
        <v>3840.86</v>
      </c>
      <c r="C12" s="76">
        <v>3797.6000000000004</v>
      </c>
      <c r="D12" s="76">
        <f t="shared" si="0"/>
        <v>43.25999999999976</v>
      </c>
      <c r="E12" s="76">
        <v>3007.36</v>
      </c>
      <c r="F12" s="76">
        <v>3275.6000000000004</v>
      </c>
      <c r="G12" s="76">
        <f t="shared" si="1"/>
        <v>-268.24000000000024</v>
      </c>
      <c r="I12" s="78"/>
      <c r="J12" s="79"/>
      <c r="K12" s="80"/>
      <c r="L12" s="79"/>
      <c r="M12" s="80"/>
      <c r="N12" s="3"/>
      <c r="O12" s="80"/>
      <c r="P12" s="3"/>
      <c r="Q12" s="3"/>
      <c r="R12" s="3"/>
      <c r="S12" s="3"/>
    </row>
    <row r="13" spans="1:19" ht="15">
      <c r="A13" s="75">
        <v>5</v>
      </c>
      <c r="B13" s="76">
        <v>3870.88</v>
      </c>
      <c r="C13" s="76">
        <v>3825.4999999999995</v>
      </c>
      <c r="D13" s="76">
        <f t="shared" si="0"/>
        <v>45.380000000000564</v>
      </c>
      <c r="E13" s="76">
        <v>2881.42</v>
      </c>
      <c r="F13" s="76">
        <v>3148.2</v>
      </c>
      <c r="G13" s="76">
        <f t="shared" si="1"/>
        <v>-266.77999999999975</v>
      </c>
      <c r="I13" s="78"/>
      <c r="J13" s="79"/>
      <c r="K13" s="80"/>
      <c r="L13" s="79"/>
      <c r="M13" s="80"/>
      <c r="N13" s="3"/>
      <c r="O13" s="80"/>
      <c r="P13" s="3"/>
      <c r="Q13" s="3"/>
      <c r="R13" s="3"/>
      <c r="S13" s="3"/>
    </row>
    <row r="14" spans="1:19" ht="15">
      <c r="A14" s="75">
        <v>6</v>
      </c>
      <c r="B14" s="76">
        <v>3996.9</v>
      </c>
      <c r="C14" s="76">
        <v>3945.9</v>
      </c>
      <c r="D14" s="76">
        <f t="shared" si="0"/>
        <v>51</v>
      </c>
      <c r="E14" s="76">
        <v>2929.7</v>
      </c>
      <c r="F14" s="76">
        <v>3191.7</v>
      </c>
      <c r="G14" s="76">
        <f t="shared" si="1"/>
        <v>-262</v>
      </c>
      <c r="I14" s="78"/>
      <c r="J14" s="79"/>
      <c r="K14" s="80"/>
      <c r="L14" s="79"/>
      <c r="M14" s="80"/>
      <c r="N14" s="3"/>
      <c r="O14" s="80"/>
      <c r="P14" s="3"/>
      <c r="Q14" s="3"/>
      <c r="R14" s="3"/>
      <c r="S14" s="3"/>
    </row>
    <row r="15" spans="1:19" ht="15">
      <c r="A15" s="75">
        <v>7</v>
      </c>
      <c r="B15" s="76">
        <v>5328.46</v>
      </c>
      <c r="C15" s="76">
        <v>5269.900000000001</v>
      </c>
      <c r="D15" s="76">
        <f t="shared" si="0"/>
        <v>58.55999999999949</v>
      </c>
      <c r="E15" s="76">
        <v>3487.7599999999998</v>
      </c>
      <c r="F15" s="76">
        <v>3845.7000000000003</v>
      </c>
      <c r="G15" s="76">
        <f t="shared" si="1"/>
        <v>-357.9400000000005</v>
      </c>
      <c r="I15" s="78"/>
      <c r="J15" s="79"/>
      <c r="K15" s="80"/>
      <c r="L15" s="79"/>
      <c r="M15" s="80"/>
      <c r="N15" s="3"/>
      <c r="O15" s="80"/>
      <c r="P15" s="3"/>
      <c r="Q15" s="3"/>
      <c r="R15" s="3"/>
      <c r="S15" s="3"/>
    </row>
    <row r="16" spans="1:19" ht="15">
      <c r="A16" s="75">
        <v>8</v>
      </c>
      <c r="B16" s="76">
        <v>7325.2</v>
      </c>
      <c r="C16" s="76">
        <v>7214.699999999999</v>
      </c>
      <c r="D16" s="76">
        <f t="shared" si="0"/>
        <v>110.50000000000091</v>
      </c>
      <c r="E16" s="76">
        <v>5611.419999999999</v>
      </c>
      <c r="F16" s="76">
        <v>5822.099999999999</v>
      </c>
      <c r="G16" s="76">
        <f t="shared" si="1"/>
        <v>-210.6800000000003</v>
      </c>
      <c r="I16" s="78"/>
      <c r="J16" s="79"/>
      <c r="K16" s="80"/>
      <c r="L16" s="79"/>
      <c r="M16" s="80"/>
      <c r="N16" s="3"/>
      <c r="O16" s="80"/>
      <c r="P16" s="3"/>
      <c r="Q16" s="3"/>
      <c r="R16" s="3"/>
      <c r="S16" s="3"/>
    </row>
    <row r="17" spans="1:21" ht="15">
      <c r="A17" s="75">
        <v>9</v>
      </c>
      <c r="B17" s="76">
        <v>9749.06</v>
      </c>
      <c r="C17" s="76">
        <v>9619.3</v>
      </c>
      <c r="D17" s="76">
        <f t="shared" si="0"/>
        <v>129.76000000000022</v>
      </c>
      <c r="E17" s="76">
        <v>8239.48</v>
      </c>
      <c r="F17" s="76">
        <v>8429.599999999999</v>
      </c>
      <c r="G17" s="76">
        <f t="shared" si="1"/>
        <v>-190.11999999999898</v>
      </c>
      <c r="I17" s="78"/>
      <c r="J17" s="79"/>
      <c r="K17" s="80"/>
      <c r="L17" s="79"/>
      <c r="M17" s="80"/>
      <c r="N17" s="3"/>
      <c r="O17" s="80"/>
      <c r="P17" s="3"/>
      <c r="Q17" s="3"/>
      <c r="R17" s="3"/>
      <c r="S17" s="3"/>
      <c r="U17" s="81"/>
    </row>
    <row r="18" spans="1:21" ht="15">
      <c r="A18" s="75">
        <v>10</v>
      </c>
      <c r="B18" s="76">
        <v>10889.300000000001</v>
      </c>
      <c r="C18" s="76">
        <v>10758.099999999999</v>
      </c>
      <c r="D18" s="76">
        <f t="shared" si="0"/>
        <v>131.20000000000255</v>
      </c>
      <c r="E18" s="76">
        <v>9031.800000000001</v>
      </c>
      <c r="F18" s="76">
        <v>9271.5</v>
      </c>
      <c r="G18" s="76">
        <f t="shared" si="1"/>
        <v>-239.6999999999989</v>
      </c>
      <c r="I18" s="78"/>
      <c r="J18" s="79"/>
      <c r="K18" s="80"/>
      <c r="L18" s="79"/>
      <c r="M18" s="82"/>
      <c r="N18" s="3"/>
      <c r="O18" s="80"/>
      <c r="P18" s="3"/>
      <c r="Q18" s="3"/>
      <c r="R18" s="3"/>
      <c r="S18" s="3"/>
      <c r="U18" s="81"/>
    </row>
    <row r="19" spans="1:21" ht="15">
      <c r="A19" s="75">
        <v>11</v>
      </c>
      <c r="B19" s="76">
        <v>10277.24</v>
      </c>
      <c r="C19" s="76">
        <v>10193.2</v>
      </c>
      <c r="D19" s="76">
        <f t="shared" si="0"/>
        <v>84.03999999999905</v>
      </c>
      <c r="E19" s="76">
        <v>8816.42</v>
      </c>
      <c r="F19" s="76">
        <v>9091.4</v>
      </c>
      <c r="G19" s="76">
        <f t="shared" si="1"/>
        <v>-274.97999999999956</v>
      </c>
      <c r="I19" s="78"/>
      <c r="J19" s="79"/>
      <c r="K19" s="80"/>
      <c r="L19" s="79"/>
      <c r="M19" s="82"/>
      <c r="N19" s="3"/>
      <c r="O19" s="80"/>
      <c r="P19" s="3"/>
      <c r="Q19" s="3"/>
      <c r="R19" s="3"/>
      <c r="S19" s="3"/>
      <c r="U19" s="81"/>
    </row>
    <row r="20" spans="1:21" ht="15">
      <c r="A20" s="75">
        <v>12</v>
      </c>
      <c r="B20" s="76">
        <v>10421.24</v>
      </c>
      <c r="C20" s="76">
        <v>10287</v>
      </c>
      <c r="D20" s="76">
        <f t="shared" si="0"/>
        <v>134.23999999999978</v>
      </c>
      <c r="E20" s="76">
        <v>8588.58</v>
      </c>
      <c r="F20" s="76">
        <v>8780.099999999999</v>
      </c>
      <c r="G20" s="76">
        <f t="shared" si="1"/>
        <v>-191.51999999999862</v>
      </c>
      <c r="I20" s="78"/>
      <c r="J20" s="79"/>
      <c r="K20" s="80"/>
      <c r="L20" s="79"/>
      <c r="M20" s="82"/>
      <c r="N20" s="3"/>
      <c r="O20" s="80"/>
      <c r="P20" s="3"/>
      <c r="Q20" s="3"/>
      <c r="R20" s="3"/>
      <c r="S20" s="3"/>
      <c r="U20" s="81"/>
    </row>
    <row r="21" spans="1:21" ht="15">
      <c r="A21" s="75">
        <v>13</v>
      </c>
      <c r="B21" s="76">
        <v>10769.34</v>
      </c>
      <c r="C21" s="76">
        <v>10650.400000000003</v>
      </c>
      <c r="D21" s="76">
        <f t="shared" si="0"/>
        <v>118.93999999999687</v>
      </c>
      <c r="E21" s="76">
        <v>9164.800000000001</v>
      </c>
      <c r="F21" s="76">
        <v>9436</v>
      </c>
      <c r="G21" s="76">
        <f t="shared" si="1"/>
        <v>-271.1999999999989</v>
      </c>
      <c r="I21" s="78"/>
      <c r="J21" s="79"/>
      <c r="K21" s="80"/>
      <c r="L21" s="79"/>
      <c r="M21" s="82"/>
      <c r="N21" s="3"/>
      <c r="O21" s="80"/>
      <c r="P21" s="3"/>
      <c r="Q21" s="3"/>
      <c r="R21" s="3"/>
      <c r="S21" s="3"/>
      <c r="U21" s="81"/>
    </row>
    <row r="22" spans="1:21" ht="15">
      <c r="A22" s="75">
        <v>14</v>
      </c>
      <c r="B22" s="76">
        <v>10192.96</v>
      </c>
      <c r="C22" s="76">
        <v>10086.8</v>
      </c>
      <c r="D22" s="76">
        <f t="shared" si="0"/>
        <v>106.15999999999985</v>
      </c>
      <c r="E22" s="76">
        <v>8869.8</v>
      </c>
      <c r="F22" s="76">
        <v>9061.7</v>
      </c>
      <c r="G22" s="76">
        <f t="shared" si="1"/>
        <v>-191.90000000000146</v>
      </c>
      <c r="I22" s="78"/>
      <c r="J22" s="79"/>
      <c r="K22" s="80"/>
      <c r="L22" s="79"/>
      <c r="M22" s="82"/>
      <c r="N22" s="3"/>
      <c r="O22" s="80"/>
      <c r="P22" s="3"/>
      <c r="Q22" s="3"/>
      <c r="R22" s="3"/>
      <c r="S22" s="3"/>
      <c r="U22" s="81"/>
    </row>
    <row r="23" spans="1:19" ht="15">
      <c r="A23" s="83">
        <v>15</v>
      </c>
      <c r="B23" s="76">
        <v>9820.86</v>
      </c>
      <c r="C23" s="76">
        <v>9701.2</v>
      </c>
      <c r="D23" s="76">
        <f t="shared" si="0"/>
        <v>119.65999999999985</v>
      </c>
      <c r="E23" s="76">
        <v>8305.779999999999</v>
      </c>
      <c r="F23" s="76">
        <v>8495.3</v>
      </c>
      <c r="G23" s="76">
        <f t="shared" si="1"/>
        <v>-189.52000000000044</v>
      </c>
      <c r="I23" s="78"/>
      <c r="J23" s="79"/>
      <c r="K23" s="80"/>
      <c r="L23" s="79"/>
      <c r="M23" s="80"/>
      <c r="N23" s="3"/>
      <c r="O23" s="80"/>
      <c r="P23" s="3"/>
      <c r="Q23" s="3"/>
      <c r="R23" s="3"/>
      <c r="S23" s="3"/>
    </row>
    <row r="24" spans="1:19" ht="15">
      <c r="A24" s="75">
        <v>16</v>
      </c>
      <c r="B24" s="76">
        <v>9262.7</v>
      </c>
      <c r="C24" s="76">
        <v>9161.2</v>
      </c>
      <c r="D24" s="76">
        <f t="shared" si="0"/>
        <v>101.5</v>
      </c>
      <c r="E24" s="76">
        <v>6931</v>
      </c>
      <c r="F24" s="76">
        <v>7136.200000000001</v>
      </c>
      <c r="G24" s="76">
        <f t="shared" si="1"/>
        <v>-205.20000000000073</v>
      </c>
      <c r="I24" s="78"/>
      <c r="J24" s="79"/>
      <c r="K24" s="80"/>
      <c r="L24" s="79"/>
      <c r="M24" s="82"/>
      <c r="N24" s="3"/>
      <c r="O24" s="80"/>
      <c r="P24" s="3"/>
      <c r="Q24" s="3"/>
      <c r="R24" s="3"/>
      <c r="S24" s="3"/>
    </row>
    <row r="25" spans="1:19" ht="15">
      <c r="A25" s="75">
        <v>17</v>
      </c>
      <c r="B25" s="76">
        <v>10054.58</v>
      </c>
      <c r="C25" s="76">
        <v>9930.299999999997</v>
      </c>
      <c r="D25" s="76">
        <f t="shared" si="0"/>
        <v>124.28000000000247</v>
      </c>
      <c r="E25" s="76">
        <v>7902.78</v>
      </c>
      <c r="F25" s="76">
        <v>8127.299999999999</v>
      </c>
      <c r="G25" s="76">
        <f t="shared" si="1"/>
        <v>-224.51999999999953</v>
      </c>
      <c r="I25" s="78"/>
      <c r="J25" s="79"/>
      <c r="K25" s="80"/>
      <c r="L25" s="79"/>
      <c r="M25" s="82"/>
      <c r="N25" s="3"/>
      <c r="O25" s="80"/>
      <c r="P25" s="3"/>
      <c r="Q25" s="3"/>
      <c r="R25" s="3"/>
      <c r="S25" s="3"/>
    </row>
    <row r="26" spans="1:19" ht="15">
      <c r="A26" s="75">
        <v>18</v>
      </c>
      <c r="B26" s="76">
        <v>9670.660000000002</v>
      </c>
      <c r="C26" s="76">
        <v>9555.699999999999</v>
      </c>
      <c r="D26" s="76">
        <f t="shared" si="0"/>
        <v>114.96000000000276</v>
      </c>
      <c r="E26" s="76">
        <v>7567.320000000001</v>
      </c>
      <c r="F26" s="76">
        <v>7796</v>
      </c>
      <c r="G26" s="76">
        <f t="shared" si="1"/>
        <v>-228.67999999999938</v>
      </c>
      <c r="I26" s="78"/>
      <c r="J26" s="79"/>
      <c r="K26" s="80"/>
      <c r="L26" s="79"/>
      <c r="M26" s="82"/>
      <c r="N26" s="3"/>
      <c r="O26" s="80"/>
      <c r="P26" s="3"/>
      <c r="Q26" s="3"/>
      <c r="R26" s="3"/>
      <c r="S26" s="3"/>
    </row>
    <row r="27" spans="1:19" ht="15">
      <c r="A27" s="75">
        <v>19</v>
      </c>
      <c r="B27" s="76">
        <v>9088.7</v>
      </c>
      <c r="C27" s="76">
        <v>9012.100000000002</v>
      </c>
      <c r="D27" s="76">
        <f t="shared" si="0"/>
        <v>76.59999999999854</v>
      </c>
      <c r="E27" s="76">
        <v>7237.54</v>
      </c>
      <c r="F27" s="76">
        <v>7611.7</v>
      </c>
      <c r="G27" s="76">
        <f t="shared" si="1"/>
        <v>-374.15999999999985</v>
      </c>
      <c r="I27" s="78"/>
      <c r="J27" s="79"/>
      <c r="K27" s="80"/>
      <c r="L27" s="79"/>
      <c r="M27" s="82"/>
      <c r="N27" s="3"/>
      <c r="O27" s="80"/>
      <c r="P27" s="3"/>
      <c r="Q27" s="3"/>
      <c r="R27" s="3"/>
      <c r="S27" s="3"/>
    </row>
    <row r="28" spans="1:19" ht="15">
      <c r="A28" s="75">
        <v>20</v>
      </c>
      <c r="B28" s="76">
        <v>8002.84</v>
      </c>
      <c r="C28" s="76">
        <v>7931.7</v>
      </c>
      <c r="D28" s="76">
        <f t="shared" si="0"/>
        <v>71.14000000000033</v>
      </c>
      <c r="E28" s="76">
        <v>6584.200000000001</v>
      </c>
      <c r="F28" s="76">
        <v>6873</v>
      </c>
      <c r="G28" s="76">
        <f t="shared" si="1"/>
        <v>-288.7999999999993</v>
      </c>
      <c r="I28" s="78"/>
      <c r="J28" s="79"/>
      <c r="K28" s="80"/>
      <c r="L28" s="79"/>
      <c r="M28" s="82"/>
      <c r="N28" s="3"/>
      <c r="O28" s="80"/>
      <c r="P28" s="3"/>
      <c r="Q28" s="3"/>
      <c r="R28" s="3"/>
      <c r="S28" s="3"/>
    </row>
    <row r="29" spans="1:19" ht="15">
      <c r="A29" s="83">
        <v>21</v>
      </c>
      <c r="B29" s="76">
        <v>8063.54</v>
      </c>
      <c r="C29" s="76">
        <v>7998.7</v>
      </c>
      <c r="D29" s="76">
        <f t="shared" si="0"/>
        <v>64.84000000000015</v>
      </c>
      <c r="E29" s="76">
        <v>6668.5599999999995</v>
      </c>
      <c r="F29" s="76">
        <v>6956.100000000001</v>
      </c>
      <c r="G29" s="76">
        <f t="shared" si="1"/>
        <v>-287.5400000000018</v>
      </c>
      <c r="I29" s="78"/>
      <c r="J29" s="79"/>
      <c r="K29" s="80"/>
      <c r="L29" s="79"/>
      <c r="M29" s="80"/>
      <c r="N29" s="3"/>
      <c r="O29" s="80"/>
      <c r="P29" s="3"/>
      <c r="Q29" s="3"/>
      <c r="R29" s="3"/>
      <c r="S29" s="3"/>
    </row>
    <row r="30" spans="1:19" ht="15">
      <c r="A30" s="83">
        <v>22</v>
      </c>
      <c r="B30" s="76">
        <v>8705.56</v>
      </c>
      <c r="C30" s="76">
        <v>8637.3</v>
      </c>
      <c r="D30" s="76">
        <f t="shared" si="0"/>
        <v>68.26000000000022</v>
      </c>
      <c r="E30" s="76">
        <v>6860.54</v>
      </c>
      <c r="F30" s="76">
        <v>7252.000000000001</v>
      </c>
      <c r="G30" s="76">
        <f t="shared" si="1"/>
        <v>-391.46000000000095</v>
      </c>
      <c r="I30" s="78"/>
      <c r="J30" s="79"/>
      <c r="K30" s="80"/>
      <c r="L30" s="79"/>
      <c r="M30" s="80"/>
      <c r="N30" s="3"/>
      <c r="O30" s="80"/>
      <c r="P30" s="3"/>
      <c r="Q30" s="3"/>
      <c r="R30" s="3"/>
      <c r="S30" s="3"/>
    </row>
    <row r="31" spans="1:19" ht="15">
      <c r="A31" s="83">
        <v>23</v>
      </c>
      <c r="B31" s="76">
        <v>7847.58</v>
      </c>
      <c r="C31" s="76">
        <v>7778.200000000001</v>
      </c>
      <c r="D31" s="76">
        <f t="shared" si="0"/>
        <v>69.3799999999992</v>
      </c>
      <c r="E31" s="76">
        <v>5865.1</v>
      </c>
      <c r="F31" s="76">
        <v>6223.400000000001</v>
      </c>
      <c r="G31" s="76">
        <f t="shared" si="1"/>
        <v>-358.3000000000002</v>
      </c>
      <c r="I31" s="78"/>
      <c r="J31" s="79"/>
      <c r="K31" s="80"/>
      <c r="L31" s="79"/>
      <c r="M31" s="80"/>
      <c r="N31" s="3"/>
      <c r="O31" s="80"/>
      <c r="P31" s="3"/>
      <c r="Q31" s="3"/>
      <c r="R31" s="3"/>
      <c r="S31" s="3"/>
    </row>
    <row r="32" spans="1:19" ht="15">
      <c r="A32" s="83">
        <v>24</v>
      </c>
      <c r="B32" s="76">
        <v>6107.68</v>
      </c>
      <c r="C32" s="76">
        <v>6047.299999999999</v>
      </c>
      <c r="D32" s="76">
        <f t="shared" si="0"/>
        <v>60.38000000000102</v>
      </c>
      <c r="E32" s="76">
        <v>4035.6400000000003</v>
      </c>
      <c r="F32" s="76">
        <v>4290.5</v>
      </c>
      <c r="G32" s="76">
        <f t="shared" si="1"/>
        <v>-254.85999999999967</v>
      </c>
      <c r="I32" s="78"/>
      <c r="J32" s="79"/>
      <c r="K32" s="80"/>
      <c r="L32" s="79"/>
      <c r="M32" s="80"/>
      <c r="N32" s="3"/>
      <c r="O32" s="80"/>
      <c r="P32" s="3"/>
      <c r="Q32" s="3"/>
      <c r="R32" s="3"/>
      <c r="S32" s="3"/>
    </row>
    <row r="33" spans="1:19" ht="15">
      <c r="A33" s="13" t="s">
        <v>17</v>
      </c>
      <c r="B33" s="84">
        <f aca="true" t="shared" si="2" ref="B33:G33">SUM(B9:B32)</f>
        <v>186512.68</v>
      </c>
      <c r="C33" s="84">
        <f t="shared" si="2"/>
        <v>184490.50000000003</v>
      </c>
      <c r="D33" s="84">
        <f t="shared" si="2"/>
        <v>2022.180000000004</v>
      </c>
      <c r="E33" s="85">
        <f t="shared" si="2"/>
        <v>148605.82000000004</v>
      </c>
      <c r="F33" s="85">
        <f t="shared" si="2"/>
        <v>154897.09999999998</v>
      </c>
      <c r="G33" s="86">
        <f t="shared" si="2"/>
        <v>-6291.279999999999</v>
      </c>
      <c r="H33" s="81"/>
      <c r="I33" s="87"/>
      <c r="J33" s="87"/>
      <c r="K33" s="80"/>
      <c r="L33" s="88"/>
      <c r="M33" s="80"/>
      <c r="N33" s="3"/>
      <c r="O33" s="80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81"/>
    </row>
    <row r="36" spans="3:5" ht="15">
      <c r="C36" s="81"/>
      <c r="D36" s="81"/>
      <c r="E36" s="81"/>
    </row>
    <row r="40" spans="3:7" ht="15">
      <c r="C40" t="s">
        <v>38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70" zoomScaleSheetLayoutView="70" zoomScalePageLayoutView="0" workbookViewId="0" topLeftCell="A1">
      <selection activeCell="A3" sqref="A3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37</v>
      </c>
    </row>
    <row r="2" spans="1:10" ht="15.75">
      <c r="A2" s="60"/>
      <c r="B2" s="60"/>
      <c r="C2" s="60"/>
      <c r="D2" s="61" t="s">
        <v>24</v>
      </c>
      <c r="E2" s="61"/>
      <c r="F2" s="61"/>
      <c r="G2" s="61"/>
      <c r="H2" s="61"/>
      <c r="I2" s="61"/>
      <c r="J2" s="61"/>
    </row>
    <row r="3" spans="2:7" ht="15">
      <c r="B3" s="62"/>
      <c r="C3" s="63" t="s">
        <v>25</v>
      </c>
      <c r="D3" s="62"/>
      <c r="E3" s="62"/>
      <c r="F3" s="62" t="s">
        <v>36</v>
      </c>
      <c r="G3" s="62"/>
    </row>
    <row r="4" spans="1:7" ht="15">
      <c r="A4" s="65" t="s">
        <v>40</v>
      </c>
      <c r="B4" s="65"/>
      <c r="C4" s="65"/>
      <c r="D4" s="65"/>
      <c r="E4" s="65"/>
      <c r="F4" s="65"/>
      <c r="G4" s="65"/>
    </row>
    <row r="5" spans="1:7" ht="15">
      <c r="A5" s="66"/>
      <c r="B5" s="66"/>
      <c r="C5" s="66"/>
      <c r="D5" s="66"/>
      <c r="E5" s="66"/>
      <c r="F5" s="66"/>
      <c r="G5" s="66"/>
    </row>
    <row r="6" spans="1:7" ht="15">
      <c r="A6" s="67" t="s">
        <v>27</v>
      </c>
      <c r="B6" s="68" t="s">
        <v>34</v>
      </c>
      <c r="C6" s="68"/>
      <c r="D6" s="68"/>
      <c r="E6" s="68" t="s">
        <v>35</v>
      </c>
      <c r="F6" s="68"/>
      <c r="G6" s="68"/>
    </row>
    <row r="7" spans="1:12" ht="105">
      <c r="A7" s="67"/>
      <c r="B7" s="17" t="s">
        <v>28</v>
      </c>
      <c r="C7" s="17" t="s">
        <v>29</v>
      </c>
      <c r="D7" s="17" t="s">
        <v>30</v>
      </c>
      <c r="E7" s="17" t="s">
        <v>28</v>
      </c>
      <c r="F7" s="17" t="s">
        <v>29</v>
      </c>
      <c r="G7" s="17" t="s">
        <v>30</v>
      </c>
      <c r="H7" s="69"/>
      <c r="I7" s="3"/>
      <c r="J7" s="70"/>
      <c r="K7" s="70"/>
      <c r="L7" s="70"/>
    </row>
    <row r="8" spans="1:19" ht="15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2">
        <v>7</v>
      </c>
      <c r="I8" s="73"/>
      <c r="J8" s="74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75">
        <v>1</v>
      </c>
      <c r="B9" s="76">
        <f>'ТАБ 3-1'!B9+'ТАБ 3-2'!B9</f>
        <v>9841.884000000002</v>
      </c>
      <c r="C9" s="76">
        <f>'ТАБ 3-1'!C9+'ТАБ 3-2'!C9</f>
        <v>9849.740000000002</v>
      </c>
      <c r="D9" s="76">
        <f>B9-C9</f>
        <v>-7.855999999999767</v>
      </c>
      <c r="E9" s="76">
        <f>'ТАБ 3-1'!E9+'ТАБ 3-2'!E9</f>
        <v>4238.692</v>
      </c>
      <c r="F9" s="76">
        <f>'ТАБ 3-1'!F9+'ТАБ 3-2'!F9</f>
        <v>5071.8</v>
      </c>
      <c r="G9" s="76">
        <f>E9-F9</f>
        <v>-833.1080000000002</v>
      </c>
      <c r="I9" s="78"/>
      <c r="J9" s="79"/>
      <c r="K9" s="80"/>
      <c r="L9" s="79"/>
      <c r="M9" s="80"/>
      <c r="N9" s="3"/>
      <c r="O9" s="80"/>
      <c r="P9" s="3"/>
      <c r="Q9" s="3"/>
      <c r="R9" s="3"/>
      <c r="S9" s="3"/>
    </row>
    <row r="10" spans="1:19" ht="15">
      <c r="A10" s="75">
        <v>2</v>
      </c>
      <c r="B10" s="76">
        <f>'ТАБ 3-1'!B10+'ТАБ 3-2'!B10</f>
        <v>8963.784</v>
      </c>
      <c r="C10" s="76">
        <f>'ТАБ 3-1'!C10+'ТАБ 3-2'!C10</f>
        <v>8964.169999999998</v>
      </c>
      <c r="D10" s="76">
        <f aca="true" t="shared" si="0" ref="D10:D32">B10-C10</f>
        <v>-0.385999999998603</v>
      </c>
      <c r="E10" s="76">
        <f>'ТАБ 3-1'!E10+'ТАБ 3-2'!E10</f>
        <v>4173.968</v>
      </c>
      <c r="F10" s="76">
        <f>'ТАБ 3-1'!F10+'ТАБ 3-2'!F10</f>
        <v>4962.51</v>
      </c>
      <c r="G10" s="76">
        <f aca="true" t="shared" si="1" ref="G10:G32">E10-F10</f>
        <v>-788.5420000000004</v>
      </c>
      <c r="I10" s="78"/>
      <c r="J10" s="79"/>
      <c r="K10" s="80"/>
      <c r="L10" s="79"/>
      <c r="M10" s="80"/>
      <c r="N10" s="3"/>
      <c r="O10" s="80"/>
      <c r="P10" s="3"/>
      <c r="Q10" s="3"/>
      <c r="R10" s="3"/>
      <c r="S10" s="3"/>
    </row>
    <row r="11" spans="1:19" ht="15">
      <c r="A11" s="75">
        <v>3</v>
      </c>
      <c r="B11" s="76">
        <f>'ТАБ 3-1'!B11+'ТАБ 3-2'!B11</f>
        <v>8487.824</v>
      </c>
      <c r="C11" s="76">
        <f>'ТАБ 3-1'!C11+'ТАБ 3-2'!C11</f>
        <v>8486.830000000002</v>
      </c>
      <c r="D11" s="76">
        <f t="shared" si="0"/>
        <v>0.9939999999987776</v>
      </c>
      <c r="E11" s="76">
        <f>'ТАБ 3-1'!E11+'ТАБ 3-2'!E11</f>
        <v>4092.128</v>
      </c>
      <c r="F11" s="76">
        <f>'ТАБ 3-1'!F11+'ТАБ 3-2'!F11</f>
        <v>4882.92</v>
      </c>
      <c r="G11" s="76">
        <f t="shared" si="1"/>
        <v>-790.7919999999999</v>
      </c>
      <c r="I11" s="78"/>
      <c r="J11" s="79"/>
      <c r="K11" s="80"/>
      <c r="L11" s="79"/>
      <c r="M11" s="80"/>
      <c r="N11" s="3"/>
      <c r="O11" s="80"/>
      <c r="P11" s="3"/>
      <c r="Q11" s="3"/>
      <c r="R11" s="3"/>
      <c r="S11" s="3"/>
    </row>
    <row r="12" spans="1:19" ht="15">
      <c r="A12" s="75">
        <v>4</v>
      </c>
      <c r="B12" s="76">
        <f>'ТАБ 3-1'!B12+'ТАБ 3-2'!B12</f>
        <v>8097.82</v>
      </c>
      <c r="C12" s="76">
        <f>'ТАБ 3-1'!C12+'ТАБ 3-2'!C12</f>
        <v>8099.12</v>
      </c>
      <c r="D12" s="76">
        <f t="shared" si="0"/>
        <v>-1.300000000000182</v>
      </c>
      <c r="E12" s="76">
        <f>'ТАБ 3-1'!E12+'ТАБ 3-2'!E12</f>
        <v>3808.032</v>
      </c>
      <c r="F12" s="76">
        <f>'ТАБ 3-1'!F12+'ТАБ 3-2'!F12</f>
        <v>4623.610000000001</v>
      </c>
      <c r="G12" s="76">
        <f t="shared" si="1"/>
        <v>-815.5780000000004</v>
      </c>
      <c r="I12" s="78"/>
      <c r="J12" s="79"/>
      <c r="K12" s="80"/>
      <c r="L12" s="79"/>
      <c r="M12" s="80"/>
      <c r="N12" s="3"/>
      <c r="O12" s="80"/>
      <c r="P12" s="3"/>
      <c r="Q12" s="3"/>
      <c r="R12" s="3"/>
      <c r="S12" s="3"/>
    </row>
    <row r="13" spans="1:19" ht="15">
      <c r="A13" s="75">
        <v>5</v>
      </c>
      <c r="B13" s="76">
        <f>'ТАБ 3-1'!B13+'ТАБ 3-2'!B13</f>
        <v>8159.8640000000005</v>
      </c>
      <c r="C13" s="76">
        <f>'ТАБ 3-1'!C13+'ТАБ 3-2'!C13</f>
        <v>8157.269999999999</v>
      </c>
      <c r="D13" s="76">
        <f t="shared" si="0"/>
        <v>2.59400000000187</v>
      </c>
      <c r="E13" s="76">
        <f>'ТАБ 3-1'!E13+'ТАБ 3-2'!E13</f>
        <v>3666.092</v>
      </c>
      <c r="F13" s="76">
        <f>'ТАБ 3-1'!F13+'ТАБ 3-2'!F13</f>
        <v>4500.62</v>
      </c>
      <c r="G13" s="76">
        <f t="shared" si="1"/>
        <v>-834.5279999999998</v>
      </c>
      <c r="I13" s="78"/>
      <c r="J13" s="79"/>
      <c r="K13" s="80"/>
      <c r="L13" s="79"/>
      <c r="M13" s="80"/>
      <c r="N13" s="3"/>
      <c r="O13" s="80"/>
      <c r="P13" s="3"/>
      <c r="Q13" s="3"/>
      <c r="R13" s="3"/>
      <c r="S13" s="3"/>
    </row>
    <row r="14" spans="1:19" ht="15">
      <c r="A14" s="75">
        <v>6</v>
      </c>
      <c r="B14" s="76">
        <f>'ТАБ 3-1'!B14+'ТАБ 3-2'!B14</f>
        <v>8417.884</v>
      </c>
      <c r="C14" s="76">
        <f>'ТАБ 3-1'!C14+'ТАБ 3-2'!C14</f>
        <v>8413.58</v>
      </c>
      <c r="D14" s="76">
        <f t="shared" si="0"/>
        <v>4.304000000000087</v>
      </c>
      <c r="E14" s="76">
        <f>'ТАБ 3-1'!E14+'ТАБ 3-2'!E14</f>
        <v>3702.372</v>
      </c>
      <c r="F14" s="76">
        <f>'ТАБ 3-1'!F14+'ТАБ 3-2'!F14</f>
        <v>4548.8099999999995</v>
      </c>
      <c r="G14" s="76">
        <f t="shared" si="1"/>
        <v>-846.4379999999996</v>
      </c>
      <c r="I14" s="78"/>
      <c r="J14" s="79"/>
      <c r="K14" s="80"/>
      <c r="L14" s="79"/>
      <c r="M14" s="80"/>
      <c r="N14" s="3"/>
      <c r="O14" s="80"/>
      <c r="P14" s="3"/>
      <c r="Q14" s="3"/>
      <c r="R14" s="3"/>
      <c r="S14" s="3"/>
    </row>
    <row r="15" spans="1:19" ht="15">
      <c r="A15" s="75">
        <v>7</v>
      </c>
      <c r="B15" s="76">
        <f>'ТАБ 3-1'!B15+'ТАБ 3-2'!B15</f>
        <v>11029.444</v>
      </c>
      <c r="C15" s="76">
        <f>'ТАБ 3-1'!C15+'ТАБ 3-2'!C15</f>
        <v>11006.420000000002</v>
      </c>
      <c r="D15" s="76">
        <f t="shared" si="0"/>
        <v>23.023999999997613</v>
      </c>
      <c r="E15" s="76">
        <f>'ТАБ 3-1'!E15+'ТАБ 3-2'!E15</f>
        <v>4436.432</v>
      </c>
      <c r="F15" s="76">
        <f>'ТАБ 3-1'!F15+'ТАБ 3-2'!F15</f>
        <v>5469.57</v>
      </c>
      <c r="G15" s="76">
        <f t="shared" si="1"/>
        <v>-1033.138</v>
      </c>
      <c r="I15" s="78"/>
      <c r="J15" s="79"/>
      <c r="K15" s="80"/>
      <c r="L15" s="79"/>
      <c r="M15" s="80"/>
      <c r="N15" s="3"/>
      <c r="O15" s="80"/>
      <c r="P15" s="3"/>
      <c r="Q15" s="3"/>
      <c r="R15" s="3"/>
      <c r="S15" s="3"/>
    </row>
    <row r="16" spans="1:19" ht="15">
      <c r="A16" s="75">
        <v>8</v>
      </c>
      <c r="B16" s="76">
        <f>'ТАБ 3-1'!B16+'ТАБ 3-2'!B16</f>
        <v>15050.16</v>
      </c>
      <c r="C16" s="76">
        <f>'ТАБ 3-1'!C16+'ТАБ 3-2'!C16</f>
        <v>14965.669999999998</v>
      </c>
      <c r="D16" s="76">
        <f t="shared" si="0"/>
        <v>84.4900000000016</v>
      </c>
      <c r="E16" s="76">
        <f>'ТАБ 3-1'!E16+'ТАБ 3-2'!E16</f>
        <v>7764.019999999999</v>
      </c>
      <c r="F16" s="76">
        <f>'ТАБ 3-1'!F16+'ТАБ 3-2'!F16</f>
        <v>8820.91</v>
      </c>
      <c r="G16" s="76">
        <f t="shared" si="1"/>
        <v>-1056.8900000000012</v>
      </c>
      <c r="I16" s="78"/>
      <c r="J16" s="79"/>
      <c r="K16" s="80"/>
      <c r="L16" s="79"/>
      <c r="M16" s="80"/>
      <c r="N16" s="3"/>
      <c r="O16" s="80"/>
      <c r="P16" s="3"/>
      <c r="Q16" s="3"/>
      <c r="R16" s="3"/>
      <c r="S16" s="3"/>
    </row>
    <row r="17" spans="1:21" ht="15">
      <c r="A17" s="75">
        <v>9</v>
      </c>
      <c r="B17" s="76">
        <f>'ТАБ 3-1'!B17+'ТАБ 3-2'!B17</f>
        <v>18678.044</v>
      </c>
      <c r="C17" s="76">
        <f>'ТАБ 3-1'!C17+'ТАБ 3-2'!C17</f>
        <v>18571.68</v>
      </c>
      <c r="D17" s="76">
        <f t="shared" si="0"/>
        <v>106.3640000000014</v>
      </c>
      <c r="E17" s="76">
        <f>'ТАБ 3-1'!E17+'ТАБ 3-2'!E17</f>
        <v>11744.104</v>
      </c>
      <c r="F17" s="76">
        <f>'ТАБ 3-1'!F17+'ТАБ 3-2'!F17</f>
        <v>12777.759999999998</v>
      </c>
      <c r="G17" s="76">
        <f t="shared" si="1"/>
        <v>-1033.655999999999</v>
      </c>
      <c r="I17" s="78"/>
      <c r="J17" s="79"/>
      <c r="K17" s="80"/>
      <c r="L17" s="79"/>
      <c r="M17" s="80"/>
      <c r="N17" s="3"/>
      <c r="O17" s="80"/>
      <c r="P17" s="3"/>
      <c r="Q17" s="3"/>
      <c r="R17" s="3"/>
      <c r="S17" s="3"/>
      <c r="U17" s="81"/>
    </row>
    <row r="18" spans="1:21" ht="15">
      <c r="A18" s="75">
        <v>10</v>
      </c>
      <c r="B18" s="76">
        <f>'ТАБ 3-1'!B18+'ТАБ 3-2'!B18</f>
        <v>20458.284</v>
      </c>
      <c r="C18" s="76">
        <f>'ТАБ 3-1'!C18+'ТАБ 3-2'!C18</f>
        <v>20350.47</v>
      </c>
      <c r="D18" s="76">
        <f t="shared" si="0"/>
        <v>107.81399999999849</v>
      </c>
      <c r="E18" s="76">
        <f>'ТАБ 3-1'!E18+'ТАБ 3-2'!E18</f>
        <v>12744.448</v>
      </c>
      <c r="F18" s="76">
        <f>'ТАБ 3-1'!F18+'ТАБ 3-2'!F18</f>
        <v>13847.73</v>
      </c>
      <c r="G18" s="76">
        <f t="shared" si="1"/>
        <v>-1103.2819999999992</v>
      </c>
      <c r="I18" s="78"/>
      <c r="J18" s="79"/>
      <c r="K18" s="80"/>
      <c r="L18" s="79"/>
      <c r="M18" s="82"/>
      <c r="N18" s="3"/>
      <c r="O18" s="80"/>
      <c r="P18" s="3"/>
      <c r="Q18" s="3"/>
      <c r="R18" s="3"/>
      <c r="S18" s="3"/>
      <c r="U18" s="81"/>
    </row>
    <row r="19" spans="1:21" ht="15">
      <c r="A19" s="75">
        <v>11</v>
      </c>
      <c r="B19" s="76">
        <f>'ТАБ 3-1'!B19+'ТАБ 3-2'!B19</f>
        <v>20546.224000000002</v>
      </c>
      <c r="C19" s="76">
        <f>'ТАБ 3-1'!C19+'ТАБ 3-2'!C19</f>
        <v>20487.78</v>
      </c>
      <c r="D19" s="76">
        <f t="shared" si="0"/>
        <v>58.44400000000314</v>
      </c>
      <c r="E19" s="76">
        <f>'ТАБ 3-1'!E19+'ТАБ 3-2'!E19</f>
        <v>12901.068</v>
      </c>
      <c r="F19" s="76">
        <f>'ТАБ 3-1'!F19+'ТАБ 3-2'!F19</f>
        <v>14038.529999999999</v>
      </c>
      <c r="G19" s="76">
        <f t="shared" si="1"/>
        <v>-1137.4619999999995</v>
      </c>
      <c r="I19" s="78"/>
      <c r="J19" s="79"/>
      <c r="K19" s="80"/>
      <c r="L19" s="79"/>
      <c r="M19" s="82"/>
      <c r="N19" s="3"/>
      <c r="O19" s="80"/>
      <c r="P19" s="3"/>
      <c r="Q19" s="3"/>
      <c r="R19" s="3"/>
      <c r="S19" s="3"/>
      <c r="U19" s="81"/>
    </row>
    <row r="20" spans="1:21" ht="15">
      <c r="A20" s="75">
        <v>12</v>
      </c>
      <c r="B20" s="76">
        <f>'ТАБ 3-1'!B20+'ТАБ 3-2'!B20</f>
        <v>20542.199999999997</v>
      </c>
      <c r="C20" s="76">
        <f>'ТАБ 3-1'!C20+'ТАБ 3-2'!C20</f>
        <v>20427.489999999998</v>
      </c>
      <c r="D20" s="76">
        <f t="shared" si="0"/>
        <v>114.70999999999913</v>
      </c>
      <c r="E20" s="76">
        <f>'ТАБ 3-1'!E20+'ТАБ 3-2'!E20</f>
        <v>12305.228</v>
      </c>
      <c r="F20" s="76">
        <f>'ТАБ 3-1'!F20+'ТАБ 3-2'!F20</f>
        <v>13363.749999999998</v>
      </c>
      <c r="G20" s="76">
        <f t="shared" si="1"/>
        <v>-1058.521999999999</v>
      </c>
      <c r="I20" s="78"/>
      <c r="J20" s="79"/>
      <c r="K20" s="80"/>
      <c r="L20" s="79"/>
      <c r="M20" s="82"/>
      <c r="N20" s="3"/>
      <c r="O20" s="80"/>
      <c r="P20" s="3"/>
      <c r="Q20" s="3"/>
      <c r="R20" s="3"/>
      <c r="S20" s="3"/>
      <c r="U20" s="81"/>
    </row>
    <row r="21" spans="1:21" ht="15">
      <c r="A21" s="75">
        <v>13</v>
      </c>
      <c r="B21" s="76">
        <f>'ТАБ 3-1'!B21+'ТАБ 3-2'!B21</f>
        <v>21046.324</v>
      </c>
      <c r="C21" s="76">
        <f>'ТАБ 3-1'!C21+'ТАБ 3-2'!C21</f>
        <v>20952.250000000004</v>
      </c>
      <c r="D21" s="76">
        <f t="shared" si="0"/>
        <v>94.07399999999689</v>
      </c>
      <c r="E21" s="76">
        <f>'ТАБ 3-1'!E21+'ТАБ 3-2'!E21</f>
        <v>13473.496000000001</v>
      </c>
      <c r="F21" s="76">
        <f>'ТАБ 3-1'!F21+'ТАБ 3-2'!F21</f>
        <v>14622.630000000001</v>
      </c>
      <c r="G21" s="76">
        <f t="shared" si="1"/>
        <v>-1149.134</v>
      </c>
      <c r="I21" s="78"/>
      <c r="J21" s="79"/>
      <c r="K21" s="80"/>
      <c r="L21" s="79"/>
      <c r="M21" s="82"/>
      <c r="N21" s="3"/>
      <c r="O21" s="80"/>
      <c r="P21" s="3"/>
      <c r="Q21" s="3"/>
      <c r="R21" s="3"/>
      <c r="S21" s="3"/>
      <c r="U21" s="81"/>
    </row>
    <row r="22" spans="1:21" ht="15">
      <c r="A22" s="75">
        <v>14</v>
      </c>
      <c r="B22" s="76">
        <f>'ТАБ 3-1'!B22+'ТАБ 3-2'!B22</f>
        <v>20077.944</v>
      </c>
      <c r="C22" s="76">
        <f>'ТАБ 3-1'!C22+'ТАБ 3-2'!C22</f>
        <v>19997.5</v>
      </c>
      <c r="D22" s="76">
        <f t="shared" si="0"/>
        <v>80.4439999999995</v>
      </c>
      <c r="E22" s="76">
        <f>'ТАБ 3-1'!E22+'ТАБ 3-2'!E22</f>
        <v>13158.471999999998</v>
      </c>
      <c r="F22" s="76">
        <f>'ТАБ 3-1'!F22+'ТАБ 3-2'!F22</f>
        <v>14216.080000000002</v>
      </c>
      <c r="G22" s="76">
        <f t="shared" si="1"/>
        <v>-1057.6080000000038</v>
      </c>
      <c r="I22" s="78"/>
      <c r="J22" s="79"/>
      <c r="K22" s="80"/>
      <c r="L22" s="79"/>
      <c r="M22" s="82"/>
      <c r="N22" s="3"/>
      <c r="O22" s="80"/>
      <c r="P22" s="3"/>
      <c r="Q22" s="3"/>
      <c r="R22" s="3"/>
      <c r="S22" s="3"/>
      <c r="U22" s="81"/>
    </row>
    <row r="23" spans="1:19" ht="15">
      <c r="A23" s="83">
        <v>15</v>
      </c>
      <c r="B23" s="76">
        <f>'ТАБ 3-1'!B23+'ТАБ 3-2'!B23</f>
        <v>19941.844</v>
      </c>
      <c r="C23" s="76">
        <f>'ТАБ 3-1'!C23+'ТАБ 3-2'!C23</f>
        <v>19845.38</v>
      </c>
      <c r="D23" s="76">
        <f t="shared" si="0"/>
        <v>96.46399999999994</v>
      </c>
      <c r="E23" s="76">
        <f>'ТАБ 3-1'!E23+'ТАБ 3-2'!E23</f>
        <v>12238.428</v>
      </c>
      <c r="F23" s="76">
        <f>'ТАБ 3-1'!F23+'ТАБ 3-2'!F23</f>
        <v>13291.32</v>
      </c>
      <c r="G23" s="76">
        <f t="shared" si="1"/>
        <v>-1052.8919999999998</v>
      </c>
      <c r="I23" s="78"/>
      <c r="J23" s="79"/>
      <c r="K23" s="80"/>
      <c r="L23" s="79"/>
      <c r="M23" s="80"/>
      <c r="N23" s="3"/>
      <c r="O23" s="80"/>
      <c r="P23" s="3"/>
      <c r="Q23" s="3"/>
      <c r="R23" s="3"/>
      <c r="S23" s="3"/>
    </row>
    <row r="24" spans="1:19" ht="15">
      <c r="A24" s="75">
        <v>16</v>
      </c>
      <c r="B24" s="76">
        <f>'ТАБ 3-1'!B24+'ТАБ 3-2'!B24</f>
        <v>19503.684</v>
      </c>
      <c r="C24" s="76">
        <f>'ТАБ 3-1'!C24+'ТАБ 3-2'!C24</f>
        <v>19442.38</v>
      </c>
      <c r="D24" s="76">
        <f t="shared" si="0"/>
        <v>61.30400000000009</v>
      </c>
      <c r="E24" s="76">
        <f>'ТАБ 3-1'!E24+'ТАБ 3-2'!E24</f>
        <v>10471.72</v>
      </c>
      <c r="F24" s="76">
        <f>'ТАБ 3-1'!F24+'ТАБ 3-2'!F24</f>
        <v>11527.59</v>
      </c>
      <c r="G24" s="76">
        <f t="shared" si="1"/>
        <v>-1055.8700000000008</v>
      </c>
      <c r="I24" s="78"/>
      <c r="J24" s="79"/>
      <c r="K24" s="80"/>
      <c r="L24" s="79"/>
      <c r="M24" s="82"/>
      <c r="N24" s="3"/>
      <c r="O24" s="80"/>
      <c r="P24" s="3"/>
      <c r="Q24" s="3"/>
      <c r="R24" s="3"/>
      <c r="S24" s="3"/>
    </row>
    <row r="25" spans="1:19" ht="15">
      <c r="A25" s="75">
        <v>17</v>
      </c>
      <c r="B25" s="76">
        <f>'ТАБ 3-1'!B25+'ТАБ 3-2'!B25</f>
        <v>20031.588</v>
      </c>
      <c r="C25" s="76">
        <f>'ТАБ 3-1'!C25+'ТАБ 3-2'!C25</f>
        <v>19937.689999999995</v>
      </c>
      <c r="D25" s="76">
        <f t="shared" si="0"/>
        <v>93.89800000000469</v>
      </c>
      <c r="E25" s="76">
        <f>'ТАБ 3-1'!E25+'ТАБ 3-2'!E25</f>
        <v>12063.619999999999</v>
      </c>
      <c r="F25" s="76">
        <f>'ТАБ 3-1'!F25+'ТАБ 3-2'!F25</f>
        <v>13083.869999999999</v>
      </c>
      <c r="G25" s="76">
        <f t="shared" si="1"/>
        <v>-1020.25</v>
      </c>
      <c r="I25" s="78"/>
      <c r="J25" s="79"/>
      <c r="K25" s="80"/>
      <c r="L25" s="79"/>
      <c r="M25" s="82"/>
      <c r="N25" s="3"/>
      <c r="O25" s="80"/>
      <c r="P25" s="3"/>
      <c r="Q25" s="3"/>
      <c r="R25" s="3"/>
      <c r="S25" s="3"/>
    </row>
    <row r="26" spans="1:19" ht="15">
      <c r="A26" s="75">
        <v>18</v>
      </c>
      <c r="B26" s="76">
        <f>'ТАБ 3-1'!B26+'ТАБ 3-2'!B26</f>
        <v>19511.692000000003</v>
      </c>
      <c r="C26" s="76">
        <f>'ТАБ 3-1'!C26+'ТАБ 3-2'!C26</f>
        <v>19435</v>
      </c>
      <c r="D26" s="76">
        <f t="shared" si="0"/>
        <v>76.69200000000274</v>
      </c>
      <c r="E26" s="76">
        <f>'ТАБ 3-1'!E26+'ТАБ 3-2'!E26</f>
        <v>11820.232</v>
      </c>
      <c r="F26" s="76">
        <f>'ТАБ 3-1'!F26+'ТАБ 3-2'!F26</f>
        <v>12818.100000000002</v>
      </c>
      <c r="G26" s="76">
        <f t="shared" si="1"/>
        <v>-997.8680000000022</v>
      </c>
      <c r="I26" s="78"/>
      <c r="J26" s="79"/>
      <c r="K26" s="80"/>
      <c r="L26" s="79"/>
      <c r="M26" s="82"/>
      <c r="N26" s="3"/>
      <c r="O26" s="80"/>
      <c r="P26" s="3"/>
      <c r="Q26" s="3"/>
      <c r="R26" s="3"/>
      <c r="S26" s="3"/>
    </row>
    <row r="27" spans="1:19" ht="15">
      <c r="A27" s="75">
        <v>19</v>
      </c>
      <c r="B27" s="76">
        <f>'ТАБ 3-1'!B27+'ТАБ 3-2'!B27</f>
        <v>18629.732</v>
      </c>
      <c r="C27" s="76">
        <f>'ТАБ 3-1'!C27+'ТАБ 3-2'!C27</f>
        <v>18584.989999999998</v>
      </c>
      <c r="D27" s="76">
        <f t="shared" si="0"/>
        <v>44.74200000000201</v>
      </c>
      <c r="E27" s="76">
        <f>'ТАБ 3-1'!E27+'ТАБ 3-2'!E27</f>
        <v>11298.5</v>
      </c>
      <c r="F27" s="76">
        <f>'ТАБ 3-1'!F27+'ТАБ 3-2'!F27</f>
        <v>12439.48</v>
      </c>
      <c r="G27" s="76">
        <f t="shared" si="1"/>
        <v>-1140.9799999999996</v>
      </c>
      <c r="I27" s="78"/>
      <c r="J27" s="79"/>
      <c r="K27" s="80"/>
      <c r="L27" s="79"/>
      <c r="M27" s="82"/>
      <c r="N27" s="3"/>
      <c r="O27" s="80"/>
      <c r="P27" s="3"/>
      <c r="Q27" s="3"/>
      <c r="R27" s="3"/>
      <c r="S27" s="3"/>
    </row>
    <row r="28" spans="1:19" ht="15">
      <c r="A28" s="75">
        <v>20</v>
      </c>
      <c r="B28" s="76">
        <f>'ТАБ 3-1'!B28+'ТАБ 3-2'!B28</f>
        <v>17327.872</v>
      </c>
      <c r="C28" s="76">
        <f>'ТАБ 3-1'!C28+'ТАБ 3-2'!C28</f>
        <v>17307.039999999997</v>
      </c>
      <c r="D28" s="76">
        <f t="shared" si="0"/>
        <v>20.832000000002154</v>
      </c>
      <c r="E28" s="76">
        <f>'ТАБ 3-1'!E28+'ТАБ 3-2'!E28</f>
        <v>10153.208</v>
      </c>
      <c r="F28" s="76">
        <f>'ТАБ 3-1'!F28+'ТАБ 3-2'!F28</f>
        <v>11222.14</v>
      </c>
      <c r="G28" s="76">
        <f t="shared" si="1"/>
        <v>-1068.9319999999989</v>
      </c>
      <c r="I28" s="78"/>
      <c r="J28" s="79"/>
      <c r="K28" s="80"/>
      <c r="L28" s="79"/>
      <c r="M28" s="82"/>
      <c r="N28" s="3"/>
      <c r="O28" s="80"/>
      <c r="P28" s="3"/>
      <c r="Q28" s="3"/>
      <c r="R28" s="3"/>
      <c r="S28" s="3"/>
    </row>
    <row r="29" spans="1:19" ht="15">
      <c r="A29" s="83">
        <v>21</v>
      </c>
      <c r="B29" s="76">
        <f>'ТАБ 3-1'!B29+'ТАБ 3-2'!B29</f>
        <v>17140.548</v>
      </c>
      <c r="C29" s="76">
        <f>'ТАБ 3-1'!C29+'ТАБ 3-2'!C29</f>
        <v>17113.19</v>
      </c>
      <c r="D29" s="76">
        <f t="shared" si="0"/>
        <v>27.358000000000175</v>
      </c>
      <c r="E29" s="76">
        <f>'ТАБ 3-1'!E29+'ТАБ 3-2'!E29</f>
        <v>9917.472</v>
      </c>
      <c r="F29" s="76">
        <f>'ТАБ 3-1'!F29+'ТАБ 3-2'!F29</f>
        <v>10989.470000000001</v>
      </c>
      <c r="G29" s="76">
        <f t="shared" si="1"/>
        <v>-1071.9980000000014</v>
      </c>
      <c r="I29" s="78"/>
      <c r="J29" s="79"/>
      <c r="K29" s="80"/>
      <c r="L29" s="79"/>
      <c r="M29" s="80"/>
      <c r="N29" s="3"/>
      <c r="O29" s="80"/>
      <c r="P29" s="3"/>
      <c r="Q29" s="3"/>
      <c r="R29" s="3"/>
      <c r="S29" s="3"/>
    </row>
    <row r="30" spans="1:19" ht="15">
      <c r="A30" s="83">
        <v>22</v>
      </c>
      <c r="B30" s="76">
        <f>'ТАБ 3-1'!B30+'ТАБ 3-2'!B30</f>
        <v>17038.591999999997</v>
      </c>
      <c r="C30" s="76">
        <f>'ТАБ 3-1'!C30+'ТАБ 3-2'!C30</f>
        <v>16998.87</v>
      </c>
      <c r="D30" s="76">
        <f t="shared" si="0"/>
        <v>39.721999999997934</v>
      </c>
      <c r="E30" s="76">
        <f>'ТАБ 3-1'!E30+'ТАБ 3-2'!E30</f>
        <v>9965.428</v>
      </c>
      <c r="F30" s="76">
        <f>'ТАБ 3-1'!F30+'ТАБ 3-2'!F30</f>
        <v>11147.09</v>
      </c>
      <c r="G30" s="76">
        <f t="shared" si="1"/>
        <v>-1181.6620000000003</v>
      </c>
      <c r="I30" s="78"/>
      <c r="J30" s="79"/>
      <c r="K30" s="80"/>
      <c r="L30" s="79"/>
      <c r="M30" s="80"/>
      <c r="N30" s="3"/>
      <c r="O30" s="80"/>
      <c r="P30" s="3"/>
      <c r="Q30" s="3"/>
      <c r="R30" s="3"/>
      <c r="S30" s="3"/>
    </row>
    <row r="31" spans="1:19" ht="15">
      <c r="A31" s="83">
        <v>23</v>
      </c>
      <c r="B31" s="76">
        <f>'ТАБ 3-1'!B31+'ТАБ 3-2'!B31</f>
        <v>15700.564</v>
      </c>
      <c r="C31" s="76">
        <f>'ТАБ 3-1'!C31+'ТАБ 3-2'!C31</f>
        <v>15662.890000000001</v>
      </c>
      <c r="D31" s="76">
        <f t="shared" si="0"/>
        <v>37.67399999999907</v>
      </c>
      <c r="E31" s="76">
        <f>'ТАБ 3-1'!E31+'ТАБ 3-2'!E31</f>
        <v>8433.796</v>
      </c>
      <c r="F31" s="76">
        <f>'ТАБ 3-1'!F31+'ТАБ 3-2'!F31</f>
        <v>9586.560000000001</v>
      </c>
      <c r="G31" s="76">
        <f t="shared" si="1"/>
        <v>-1152.764000000001</v>
      </c>
      <c r="I31" s="78"/>
      <c r="J31" s="79"/>
      <c r="K31" s="80"/>
      <c r="L31" s="79"/>
      <c r="M31" s="80"/>
      <c r="N31" s="3"/>
      <c r="O31" s="80"/>
      <c r="P31" s="3"/>
      <c r="Q31" s="3"/>
      <c r="R31" s="3"/>
      <c r="S31" s="3"/>
    </row>
    <row r="32" spans="1:19" ht="15">
      <c r="A32" s="83">
        <v>24</v>
      </c>
      <c r="B32" s="76">
        <f>'ТАБ 3-1'!B32+'ТАБ 3-2'!B32</f>
        <v>13272.64</v>
      </c>
      <c r="C32" s="76">
        <f>'ТАБ 3-1'!C32+'ТАБ 3-2'!C32</f>
        <v>13238.9</v>
      </c>
      <c r="D32" s="76">
        <f t="shared" si="0"/>
        <v>33.73999999999978</v>
      </c>
      <c r="E32" s="76">
        <f>'ТАБ 3-1'!E32+'ТАБ 3-2'!E32</f>
        <v>5652.24</v>
      </c>
      <c r="F32" s="76">
        <f>'ТАБ 3-1'!F32+'ТАБ 3-2'!F32</f>
        <v>6697.61</v>
      </c>
      <c r="G32" s="76">
        <f t="shared" si="1"/>
        <v>-1045.37</v>
      </c>
      <c r="I32" s="78"/>
      <c r="J32" s="79"/>
      <c r="K32" s="80"/>
      <c r="L32" s="79"/>
      <c r="M32" s="80"/>
      <c r="N32" s="3"/>
      <c r="O32" s="80"/>
      <c r="P32" s="3"/>
      <c r="Q32" s="3"/>
      <c r="R32" s="3"/>
      <c r="S32" s="3"/>
    </row>
    <row r="33" spans="1:19" ht="15">
      <c r="A33" s="13" t="s">
        <v>17</v>
      </c>
      <c r="B33" s="84">
        <f aca="true" t="shared" si="2" ref="B33:G33">SUM(B9:B32)</f>
        <v>377496.44000000006</v>
      </c>
      <c r="C33" s="84">
        <f t="shared" si="2"/>
        <v>376296.30000000005</v>
      </c>
      <c r="D33" s="84">
        <f t="shared" si="2"/>
        <v>1200.1400000000085</v>
      </c>
      <c r="E33" s="85">
        <f t="shared" si="2"/>
        <v>214223.19599999997</v>
      </c>
      <c r="F33" s="85">
        <f t="shared" si="2"/>
        <v>238550.45999999996</v>
      </c>
      <c r="G33" s="86">
        <f t="shared" si="2"/>
        <v>-24327.264</v>
      </c>
      <c r="H33" s="81"/>
      <c r="I33" s="87"/>
      <c r="J33" s="87"/>
      <c r="K33" s="80"/>
      <c r="L33" s="88"/>
      <c r="M33" s="80"/>
      <c r="N33" s="3"/>
      <c r="O33" s="80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81"/>
    </row>
    <row r="36" spans="3:7" ht="15">
      <c r="C36" s="81"/>
      <c r="D36" s="81"/>
      <c r="E36" s="81"/>
      <c r="F36" s="81"/>
      <c r="G36" s="81"/>
    </row>
    <row r="40" spans="3:7" ht="15">
      <c r="C40" t="s">
        <v>38</v>
      </c>
      <c r="E40" s="3"/>
      <c r="F40" s="3"/>
      <c r="G40" s="3"/>
    </row>
    <row r="41" ht="15">
      <c r="V41" s="50" t="s">
        <v>31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60"/>
      <c r="B2" s="60"/>
      <c r="C2" s="60"/>
      <c r="D2" s="61" t="s">
        <v>24</v>
      </c>
      <c r="E2" s="61"/>
      <c r="F2" s="61"/>
      <c r="G2" s="61"/>
      <c r="H2" s="61"/>
      <c r="I2" s="61"/>
      <c r="J2" s="61"/>
    </row>
    <row r="3" spans="2:7" ht="15">
      <c r="B3" s="62"/>
      <c r="C3" s="63" t="s">
        <v>25</v>
      </c>
      <c r="D3" s="62"/>
      <c r="E3" s="62"/>
      <c r="F3" s="64">
        <v>42536</v>
      </c>
      <c r="G3" s="62"/>
    </row>
    <row r="4" spans="1:7" ht="15">
      <c r="A4" s="65" t="s">
        <v>32</v>
      </c>
      <c r="B4" s="65"/>
      <c r="C4" s="65"/>
      <c r="D4" s="65"/>
      <c r="E4" s="65"/>
      <c r="F4" s="65"/>
      <c r="G4" s="65"/>
    </row>
    <row r="5" spans="1:7" ht="15">
      <c r="A5" s="66"/>
      <c r="B5" s="66"/>
      <c r="C5" s="66"/>
      <c r="D5" s="66"/>
      <c r="E5" s="66"/>
      <c r="F5" s="66"/>
      <c r="G5" s="66"/>
    </row>
    <row r="6" spans="1:7" ht="15">
      <c r="A6" s="67" t="s">
        <v>27</v>
      </c>
      <c r="B6" s="68" t="s">
        <v>11</v>
      </c>
      <c r="C6" s="68"/>
      <c r="D6" s="68"/>
      <c r="E6" s="68" t="s">
        <v>12</v>
      </c>
      <c r="F6" s="68"/>
      <c r="G6" s="68"/>
    </row>
    <row r="7" spans="1:12" ht="105">
      <c r="A7" s="67"/>
      <c r="B7" s="17" t="s">
        <v>28</v>
      </c>
      <c r="C7" s="17" t="s">
        <v>29</v>
      </c>
      <c r="D7" s="17" t="s">
        <v>30</v>
      </c>
      <c r="E7" s="17" t="s">
        <v>28</v>
      </c>
      <c r="F7" s="17" t="s">
        <v>29</v>
      </c>
      <c r="G7" s="17" t="s">
        <v>30</v>
      </c>
      <c r="H7" s="69"/>
      <c r="I7" s="3"/>
      <c r="J7" s="70"/>
      <c r="K7" s="70"/>
      <c r="L7" s="70"/>
    </row>
    <row r="8" spans="1:19" ht="15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2">
        <v>7</v>
      </c>
      <c r="I8" s="73"/>
      <c r="J8" s="74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75">
        <v>1</v>
      </c>
      <c r="B9" s="77">
        <v>13.14</v>
      </c>
      <c r="C9" s="77">
        <v>10.64</v>
      </c>
      <c r="D9" s="77">
        <f>B9-C9</f>
        <v>2.5</v>
      </c>
      <c r="E9" s="77">
        <v>5.58</v>
      </c>
      <c r="F9" s="77">
        <v>2.08</v>
      </c>
      <c r="G9" s="77">
        <f>E9-F9</f>
        <v>3.5</v>
      </c>
      <c r="I9" s="78"/>
      <c r="J9" s="79"/>
      <c r="K9" s="80"/>
      <c r="L9" s="79"/>
      <c r="M9" s="80"/>
      <c r="N9" s="3"/>
      <c r="O9" s="80"/>
      <c r="P9" s="3"/>
      <c r="Q9" s="3"/>
      <c r="R9" s="3"/>
      <c r="S9" s="3"/>
    </row>
    <row r="10" spans="1:19" ht="15">
      <c r="A10" s="75">
        <v>2</v>
      </c>
      <c r="B10" s="77">
        <v>14.4</v>
      </c>
      <c r="C10" s="77">
        <v>11.92</v>
      </c>
      <c r="D10" s="77">
        <f aca="true" t="shared" si="0" ref="D10:D32">B10-C10</f>
        <v>2.4800000000000004</v>
      </c>
      <c r="E10" s="77">
        <v>5.4</v>
      </c>
      <c r="F10" s="77">
        <v>2</v>
      </c>
      <c r="G10" s="77">
        <f aca="true" t="shared" si="1" ref="G10:G32">E10-F10</f>
        <v>3.4000000000000004</v>
      </c>
      <c r="I10" s="78"/>
      <c r="J10" s="79"/>
      <c r="K10" s="80"/>
      <c r="L10" s="79"/>
      <c r="M10" s="80"/>
      <c r="N10" s="3"/>
      <c r="O10" s="80"/>
      <c r="P10" s="3"/>
      <c r="Q10" s="3"/>
      <c r="R10" s="3"/>
      <c r="S10" s="3"/>
    </row>
    <row r="11" spans="1:19" ht="15">
      <c r="A11" s="75">
        <v>3</v>
      </c>
      <c r="B11" s="77">
        <v>15.12</v>
      </c>
      <c r="C11" s="77">
        <v>12.48</v>
      </c>
      <c r="D11" s="77">
        <f t="shared" si="0"/>
        <v>2.639999999999999</v>
      </c>
      <c r="E11" s="77">
        <v>5.58</v>
      </c>
      <c r="F11" s="77">
        <v>2.24</v>
      </c>
      <c r="G11" s="77">
        <f t="shared" si="1"/>
        <v>3.34</v>
      </c>
      <c r="I11" s="78"/>
      <c r="J11" s="79"/>
      <c r="K11" s="80"/>
      <c r="L11" s="79"/>
      <c r="M11" s="80"/>
      <c r="N11" s="3"/>
      <c r="O11" s="80"/>
      <c r="P11" s="3"/>
      <c r="Q11" s="3"/>
      <c r="R11" s="3"/>
      <c r="S11" s="3"/>
    </row>
    <row r="12" spans="1:19" ht="15">
      <c r="A12" s="75">
        <v>4</v>
      </c>
      <c r="B12" s="77">
        <v>14.04</v>
      </c>
      <c r="C12" s="77">
        <v>11.44</v>
      </c>
      <c r="D12" s="77">
        <f t="shared" si="0"/>
        <v>2.5999999999999996</v>
      </c>
      <c r="E12" s="77">
        <v>5.4</v>
      </c>
      <c r="F12" s="77">
        <v>1.76</v>
      </c>
      <c r="G12" s="77">
        <f t="shared" si="1"/>
        <v>3.6400000000000006</v>
      </c>
      <c r="I12" s="78"/>
      <c r="J12" s="79"/>
      <c r="K12" s="80"/>
      <c r="L12" s="79"/>
      <c r="M12" s="80"/>
      <c r="N12" s="3"/>
      <c r="O12" s="80"/>
      <c r="P12" s="3"/>
      <c r="Q12" s="3"/>
      <c r="R12" s="3"/>
      <c r="S12" s="3"/>
    </row>
    <row r="13" spans="1:19" ht="15">
      <c r="A13" s="75">
        <v>5</v>
      </c>
      <c r="B13" s="77">
        <v>14.04</v>
      </c>
      <c r="C13" s="77">
        <v>11.52</v>
      </c>
      <c r="D13" s="77">
        <f t="shared" si="0"/>
        <v>2.5199999999999996</v>
      </c>
      <c r="E13" s="77">
        <v>5.4</v>
      </c>
      <c r="F13" s="77">
        <v>1.68</v>
      </c>
      <c r="G13" s="77">
        <f t="shared" si="1"/>
        <v>3.7200000000000006</v>
      </c>
      <c r="I13" s="78"/>
      <c r="J13" s="79"/>
      <c r="K13" s="80"/>
      <c r="L13" s="79"/>
      <c r="M13" s="80"/>
      <c r="N13" s="3"/>
      <c r="O13" s="80"/>
      <c r="P13" s="3"/>
      <c r="Q13" s="3"/>
      <c r="R13" s="3"/>
      <c r="S13" s="3"/>
    </row>
    <row r="14" spans="1:19" ht="15">
      <c r="A14" s="75">
        <v>6</v>
      </c>
      <c r="B14" s="77">
        <v>13.86</v>
      </c>
      <c r="C14" s="77">
        <v>11.36</v>
      </c>
      <c r="D14" s="77">
        <f t="shared" si="0"/>
        <v>2.5</v>
      </c>
      <c r="E14" s="77">
        <v>5.4</v>
      </c>
      <c r="F14" s="77">
        <v>1.76</v>
      </c>
      <c r="G14" s="77">
        <f t="shared" si="1"/>
        <v>3.6400000000000006</v>
      </c>
      <c r="I14" s="78"/>
      <c r="J14" s="79"/>
      <c r="K14" s="80"/>
      <c r="L14" s="79"/>
      <c r="M14" s="80"/>
      <c r="N14" s="3"/>
      <c r="O14" s="80"/>
      <c r="P14" s="3"/>
      <c r="Q14" s="3"/>
      <c r="R14" s="3"/>
      <c r="S14" s="3"/>
    </row>
    <row r="15" spans="1:19" ht="15">
      <c r="A15" s="75">
        <v>7</v>
      </c>
      <c r="B15" s="77">
        <v>11.7</v>
      </c>
      <c r="C15" s="77">
        <v>9.04</v>
      </c>
      <c r="D15" s="77">
        <f t="shared" si="0"/>
        <v>2.66</v>
      </c>
      <c r="E15" s="77">
        <v>5.22</v>
      </c>
      <c r="F15" s="77">
        <v>1.36</v>
      </c>
      <c r="G15" s="77">
        <f t="shared" si="1"/>
        <v>3.8599999999999994</v>
      </c>
      <c r="I15" s="78"/>
      <c r="J15" s="79"/>
      <c r="K15" s="80"/>
      <c r="L15" s="79"/>
      <c r="M15" s="80"/>
      <c r="N15" s="3"/>
      <c r="O15" s="80"/>
      <c r="P15" s="3"/>
      <c r="Q15" s="3"/>
      <c r="R15" s="3"/>
      <c r="S15" s="3"/>
    </row>
    <row r="16" spans="1:19" ht="15">
      <c r="A16" s="75">
        <v>8</v>
      </c>
      <c r="B16" s="77">
        <v>10.08</v>
      </c>
      <c r="C16" s="77">
        <v>7.68</v>
      </c>
      <c r="D16" s="77">
        <f t="shared" si="0"/>
        <v>2.4000000000000004</v>
      </c>
      <c r="E16" s="77">
        <v>3.06</v>
      </c>
      <c r="F16" s="77">
        <v>1.12</v>
      </c>
      <c r="G16" s="77">
        <f t="shared" si="1"/>
        <v>1.94</v>
      </c>
      <c r="I16" s="78"/>
      <c r="J16" s="79"/>
      <c r="K16" s="80"/>
      <c r="L16" s="79"/>
      <c r="M16" s="80"/>
      <c r="N16" s="3"/>
      <c r="O16" s="80"/>
      <c r="P16" s="3"/>
      <c r="Q16" s="3"/>
      <c r="R16" s="3"/>
      <c r="S16" s="3"/>
    </row>
    <row r="17" spans="1:21" ht="15">
      <c r="A17" s="75">
        <v>9</v>
      </c>
      <c r="B17" s="77">
        <v>9.54</v>
      </c>
      <c r="C17" s="77">
        <v>7.04</v>
      </c>
      <c r="D17" s="77">
        <f t="shared" si="0"/>
        <v>2.499999999999999</v>
      </c>
      <c r="E17" s="77">
        <v>1.98</v>
      </c>
      <c r="F17" s="77">
        <v>1.04</v>
      </c>
      <c r="G17" s="77">
        <f t="shared" si="1"/>
        <v>0.94</v>
      </c>
      <c r="I17" s="78"/>
      <c r="J17" s="79"/>
      <c r="K17" s="80"/>
      <c r="L17" s="79"/>
      <c r="M17" s="80"/>
      <c r="N17" s="3"/>
      <c r="O17" s="80"/>
      <c r="P17" s="3"/>
      <c r="Q17" s="3"/>
      <c r="R17" s="3"/>
      <c r="S17" s="3"/>
      <c r="U17" s="81"/>
    </row>
    <row r="18" spans="1:21" ht="15">
      <c r="A18" s="75">
        <v>10</v>
      </c>
      <c r="B18" s="77">
        <v>8.64</v>
      </c>
      <c r="C18" s="77">
        <v>6.32</v>
      </c>
      <c r="D18" s="77">
        <f t="shared" si="0"/>
        <v>2.3200000000000003</v>
      </c>
      <c r="E18" s="77">
        <v>1.98</v>
      </c>
      <c r="F18" s="77">
        <v>0.96</v>
      </c>
      <c r="G18" s="77">
        <f t="shared" si="1"/>
        <v>1.02</v>
      </c>
      <c r="I18" s="78"/>
      <c r="J18" s="79"/>
      <c r="K18" s="80"/>
      <c r="L18" s="79"/>
      <c r="M18" s="82"/>
      <c r="N18" s="3"/>
      <c r="O18" s="80"/>
      <c r="P18" s="3"/>
      <c r="Q18" s="3"/>
      <c r="R18" s="3"/>
      <c r="S18" s="3"/>
      <c r="U18" s="81"/>
    </row>
    <row r="19" spans="1:21" ht="15">
      <c r="A19" s="75">
        <v>11</v>
      </c>
      <c r="B19" s="77">
        <v>9.18</v>
      </c>
      <c r="C19" s="77">
        <v>6.72</v>
      </c>
      <c r="D19" s="77">
        <f t="shared" si="0"/>
        <v>2.46</v>
      </c>
      <c r="E19" s="77">
        <v>1.98</v>
      </c>
      <c r="F19" s="77">
        <v>1.04</v>
      </c>
      <c r="G19" s="77">
        <f t="shared" si="1"/>
        <v>0.94</v>
      </c>
      <c r="I19" s="78"/>
      <c r="J19" s="79"/>
      <c r="K19" s="80"/>
      <c r="L19" s="79"/>
      <c r="M19" s="82"/>
      <c r="N19" s="3"/>
      <c r="O19" s="80"/>
      <c r="P19" s="3"/>
      <c r="Q19" s="3"/>
      <c r="R19" s="3"/>
      <c r="S19" s="3"/>
      <c r="U19" s="81"/>
    </row>
    <row r="20" spans="1:21" ht="15">
      <c r="A20" s="75">
        <v>12</v>
      </c>
      <c r="B20" s="77">
        <v>9.72</v>
      </c>
      <c r="C20" s="77">
        <v>7.44</v>
      </c>
      <c r="D20" s="77">
        <f t="shared" si="0"/>
        <v>2.2800000000000002</v>
      </c>
      <c r="E20" s="77">
        <v>2.16</v>
      </c>
      <c r="F20" s="77">
        <v>1.04</v>
      </c>
      <c r="G20" s="77">
        <f t="shared" si="1"/>
        <v>1.12</v>
      </c>
      <c r="I20" s="78"/>
      <c r="J20" s="79"/>
      <c r="K20" s="80"/>
      <c r="L20" s="79"/>
      <c r="M20" s="82"/>
      <c r="N20" s="3"/>
      <c r="O20" s="80"/>
      <c r="P20" s="3"/>
      <c r="Q20" s="3"/>
      <c r="R20" s="3"/>
      <c r="S20" s="3"/>
      <c r="U20" s="81"/>
    </row>
    <row r="21" spans="1:21" ht="15">
      <c r="A21" s="75">
        <v>13</v>
      </c>
      <c r="B21" s="77">
        <v>10.8</v>
      </c>
      <c r="C21" s="77">
        <v>8.48</v>
      </c>
      <c r="D21" s="77">
        <f t="shared" si="0"/>
        <v>2.3200000000000003</v>
      </c>
      <c r="E21" s="77">
        <v>4.68</v>
      </c>
      <c r="F21" s="77">
        <v>1.6</v>
      </c>
      <c r="G21" s="77">
        <f t="shared" si="1"/>
        <v>3.0799999999999996</v>
      </c>
      <c r="I21" s="78"/>
      <c r="J21" s="79"/>
      <c r="K21" s="80"/>
      <c r="L21" s="79"/>
      <c r="M21" s="82"/>
      <c r="N21" s="3"/>
      <c r="O21" s="80"/>
      <c r="P21" s="3"/>
      <c r="Q21" s="3"/>
      <c r="R21" s="3"/>
      <c r="S21" s="3"/>
      <c r="U21" s="81"/>
    </row>
    <row r="22" spans="1:21" ht="15">
      <c r="A22" s="75">
        <v>14</v>
      </c>
      <c r="B22" s="77">
        <v>9.9</v>
      </c>
      <c r="C22" s="77">
        <v>7.44</v>
      </c>
      <c r="D22" s="77">
        <f t="shared" si="0"/>
        <v>2.46</v>
      </c>
      <c r="E22" s="77">
        <v>1.8</v>
      </c>
      <c r="F22" s="77">
        <v>0.96</v>
      </c>
      <c r="G22" s="77">
        <f t="shared" si="1"/>
        <v>0.8400000000000001</v>
      </c>
      <c r="I22" s="78"/>
      <c r="J22" s="79"/>
      <c r="K22" s="80"/>
      <c r="L22" s="79"/>
      <c r="M22" s="82"/>
      <c r="N22" s="3"/>
      <c r="O22" s="80"/>
      <c r="P22" s="3"/>
      <c r="Q22" s="3"/>
      <c r="R22" s="3"/>
      <c r="S22" s="3"/>
      <c r="U22" s="81"/>
    </row>
    <row r="23" spans="1:19" ht="15">
      <c r="A23" s="83">
        <v>15</v>
      </c>
      <c r="B23" s="77">
        <v>7.74</v>
      </c>
      <c r="C23" s="77">
        <v>5.28</v>
      </c>
      <c r="D23" s="77">
        <f t="shared" si="0"/>
        <v>2.46</v>
      </c>
      <c r="E23" s="77">
        <v>1.98</v>
      </c>
      <c r="F23" s="77">
        <v>0.88</v>
      </c>
      <c r="G23" s="77">
        <f t="shared" si="1"/>
        <v>1.1</v>
      </c>
      <c r="I23" s="78"/>
      <c r="J23" s="79"/>
      <c r="K23" s="80"/>
      <c r="L23" s="79"/>
      <c r="M23" s="80"/>
      <c r="N23" s="3"/>
      <c r="O23" s="80"/>
      <c r="P23" s="3"/>
      <c r="Q23" s="3"/>
      <c r="R23" s="3"/>
      <c r="S23" s="3"/>
    </row>
    <row r="24" spans="1:19" ht="15">
      <c r="A24" s="75">
        <v>16</v>
      </c>
      <c r="B24" s="77">
        <v>7.56</v>
      </c>
      <c r="C24" s="77">
        <v>5.12</v>
      </c>
      <c r="D24" s="77">
        <f t="shared" si="0"/>
        <v>2.4399999999999995</v>
      </c>
      <c r="E24" s="77">
        <v>2.52</v>
      </c>
      <c r="F24" s="77">
        <v>0.8</v>
      </c>
      <c r="G24" s="77">
        <f t="shared" si="1"/>
        <v>1.72</v>
      </c>
      <c r="I24" s="78"/>
      <c r="J24" s="79"/>
      <c r="K24" s="80"/>
      <c r="L24" s="79"/>
      <c r="M24" s="82"/>
      <c r="N24" s="3"/>
      <c r="O24" s="80"/>
      <c r="P24" s="3"/>
      <c r="Q24" s="3"/>
      <c r="R24" s="3"/>
      <c r="S24" s="3"/>
    </row>
    <row r="25" spans="1:19" ht="15">
      <c r="A25" s="75">
        <v>17</v>
      </c>
      <c r="B25" s="77">
        <v>8.82</v>
      </c>
      <c r="C25" s="77">
        <v>6.08</v>
      </c>
      <c r="D25" s="77">
        <f t="shared" si="0"/>
        <v>2.74</v>
      </c>
      <c r="E25" s="77">
        <v>4.86</v>
      </c>
      <c r="F25" s="77">
        <v>0.96</v>
      </c>
      <c r="G25" s="77">
        <f t="shared" si="1"/>
        <v>3.9000000000000004</v>
      </c>
      <c r="I25" s="78"/>
      <c r="J25" s="79"/>
      <c r="K25" s="80"/>
      <c r="L25" s="79"/>
      <c r="M25" s="82"/>
      <c r="N25" s="3"/>
      <c r="O25" s="80"/>
      <c r="P25" s="3"/>
      <c r="Q25" s="3"/>
      <c r="R25" s="3"/>
      <c r="S25" s="3"/>
    </row>
    <row r="26" spans="1:19" ht="15">
      <c r="A26" s="75">
        <v>18</v>
      </c>
      <c r="B26" s="77">
        <v>9.18</v>
      </c>
      <c r="C26" s="77">
        <v>6.4</v>
      </c>
      <c r="D26" s="77">
        <f t="shared" si="0"/>
        <v>2.7799999999999994</v>
      </c>
      <c r="E26" s="77">
        <v>5.94</v>
      </c>
      <c r="F26" s="77">
        <v>0.96</v>
      </c>
      <c r="G26" s="77">
        <f t="shared" si="1"/>
        <v>4.98</v>
      </c>
      <c r="I26" s="78"/>
      <c r="J26" s="79"/>
      <c r="K26" s="80"/>
      <c r="L26" s="79"/>
      <c r="M26" s="82"/>
      <c r="N26" s="3"/>
      <c r="O26" s="80"/>
      <c r="P26" s="3"/>
      <c r="Q26" s="3"/>
      <c r="R26" s="3"/>
      <c r="S26" s="3"/>
    </row>
    <row r="27" spans="1:19" ht="15">
      <c r="A27" s="75">
        <v>19</v>
      </c>
      <c r="B27" s="77">
        <v>8.64</v>
      </c>
      <c r="C27" s="77">
        <v>6.16</v>
      </c>
      <c r="D27" s="77">
        <f t="shared" si="0"/>
        <v>2.4800000000000004</v>
      </c>
      <c r="E27" s="77">
        <v>2.88</v>
      </c>
      <c r="F27" s="77">
        <v>0.96</v>
      </c>
      <c r="G27" s="77">
        <f t="shared" si="1"/>
        <v>1.92</v>
      </c>
      <c r="I27" s="78"/>
      <c r="J27" s="79"/>
      <c r="K27" s="80"/>
      <c r="L27" s="79"/>
      <c r="M27" s="82"/>
      <c r="N27" s="3"/>
      <c r="O27" s="80"/>
      <c r="P27" s="3"/>
      <c r="Q27" s="3"/>
      <c r="R27" s="3"/>
      <c r="S27" s="3"/>
    </row>
    <row r="28" spans="1:19" ht="15">
      <c r="A28" s="75">
        <v>20</v>
      </c>
      <c r="B28" s="77">
        <v>7.02</v>
      </c>
      <c r="C28" s="77">
        <v>4.32</v>
      </c>
      <c r="D28" s="77">
        <f t="shared" si="0"/>
        <v>2.6999999999999993</v>
      </c>
      <c r="E28" s="77">
        <v>4.86</v>
      </c>
      <c r="F28" s="77">
        <v>1.04</v>
      </c>
      <c r="G28" s="77">
        <f t="shared" si="1"/>
        <v>3.8200000000000003</v>
      </c>
      <c r="I28" s="78"/>
      <c r="J28" s="79"/>
      <c r="K28" s="80"/>
      <c r="L28" s="79"/>
      <c r="M28" s="82"/>
      <c r="N28" s="3"/>
      <c r="O28" s="80"/>
      <c r="P28" s="3"/>
      <c r="Q28" s="3"/>
      <c r="R28" s="3"/>
      <c r="S28" s="3"/>
    </row>
    <row r="29" spans="1:19" ht="15">
      <c r="A29" s="83">
        <v>21</v>
      </c>
      <c r="B29" s="77">
        <v>5.76</v>
      </c>
      <c r="C29" s="77">
        <v>3.04</v>
      </c>
      <c r="D29" s="77">
        <f t="shared" si="0"/>
        <v>2.7199999999999998</v>
      </c>
      <c r="E29" s="77">
        <v>5.22</v>
      </c>
      <c r="F29" s="77">
        <v>1.04</v>
      </c>
      <c r="G29" s="77">
        <f t="shared" si="1"/>
        <v>4.18</v>
      </c>
      <c r="I29" s="78"/>
      <c r="J29" s="79"/>
      <c r="K29" s="80"/>
      <c r="L29" s="79"/>
      <c r="M29" s="80"/>
      <c r="N29" s="3"/>
      <c r="O29" s="80"/>
      <c r="P29" s="3"/>
      <c r="Q29" s="3"/>
      <c r="R29" s="3"/>
      <c r="S29" s="3"/>
    </row>
    <row r="30" spans="1:19" ht="15">
      <c r="A30" s="83">
        <v>22</v>
      </c>
      <c r="B30" s="77">
        <v>5.76</v>
      </c>
      <c r="C30" s="77">
        <v>3.12</v>
      </c>
      <c r="D30" s="77">
        <f t="shared" si="0"/>
        <v>2.6399999999999997</v>
      </c>
      <c r="E30" s="77">
        <v>5.22</v>
      </c>
      <c r="F30" s="77">
        <v>1.04</v>
      </c>
      <c r="G30" s="77">
        <f t="shared" si="1"/>
        <v>4.18</v>
      </c>
      <c r="I30" s="78"/>
      <c r="J30" s="79"/>
      <c r="K30" s="80"/>
      <c r="L30" s="79"/>
      <c r="M30" s="80"/>
      <c r="N30" s="3"/>
      <c r="O30" s="80"/>
      <c r="P30" s="3"/>
      <c r="Q30" s="3"/>
      <c r="R30" s="3"/>
      <c r="S30" s="3"/>
    </row>
    <row r="31" spans="1:19" ht="15">
      <c r="A31" s="83">
        <v>23</v>
      </c>
      <c r="B31" s="77">
        <v>6.3</v>
      </c>
      <c r="C31" s="77">
        <v>3.84</v>
      </c>
      <c r="D31" s="77">
        <f t="shared" si="0"/>
        <v>2.46</v>
      </c>
      <c r="E31" s="77">
        <v>3.78</v>
      </c>
      <c r="F31" s="77">
        <v>1.12</v>
      </c>
      <c r="G31" s="77">
        <f t="shared" si="1"/>
        <v>2.6599999999999997</v>
      </c>
      <c r="I31" s="78"/>
      <c r="J31" s="79"/>
      <c r="K31" s="80"/>
      <c r="L31" s="79"/>
      <c r="M31" s="80"/>
      <c r="N31" s="3"/>
      <c r="O31" s="80"/>
      <c r="P31" s="3"/>
      <c r="Q31" s="3"/>
      <c r="R31" s="3"/>
      <c r="S31" s="3"/>
    </row>
    <row r="32" spans="1:19" ht="15">
      <c r="A32" s="83">
        <v>24</v>
      </c>
      <c r="B32" s="77">
        <v>7.02</v>
      </c>
      <c r="C32" s="77">
        <v>4.56</v>
      </c>
      <c r="D32" s="77">
        <f t="shared" si="0"/>
        <v>2.46</v>
      </c>
      <c r="E32" s="77">
        <v>4.32</v>
      </c>
      <c r="F32" s="77">
        <v>1.2</v>
      </c>
      <c r="G32" s="77">
        <f t="shared" si="1"/>
        <v>3.12</v>
      </c>
      <c r="I32" s="78"/>
      <c r="J32" s="79"/>
      <c r="K32" s="80"/>
      <c r="L32" s="79"/>
      <c r="M32" s="80"/>
      <c r="N32" s="3"/>
      <c r="O32" s="80"/>
      <c r="P32" s="3"/>
      <c r="Q32" s="3"/>
      <c r="R32" s="3"/>
      <c r="S32" s="3"/>
    </row>
    <row r="33" spans="1:19" ht="15">
      <c r="A33" s="13" t="s">
        <v>17</v>
      </c>
      <c r="B33" s="84">
        <f aca="true" t="shared" si="2" ref="B33:G33">SUM(B9:B32)</f>
        <v>237.96000000000004</v>
      </c>
      <c r="C33" s="84">
        <f t="shared" si="2"/>
        <v>177.44000000000005</v>
      </c>
      <c r="D33" s="84">
        <f t="shared" si="2"/>
        <v>60.52000000000001</v>
      </c>
      <c r="E33" s="85">
        <f t="shared" si="2"/>
        <v>97.19999999999999</v>
      </c>
      <c r="F33" s="85">
        <f t="shared" si="2"/>
        <v>30.64</v>
      </c>
      <c r="G33" s="86">
        <f t="shared" si="2"/>
        <v>66.56</v>
      </c>
      <c r="H33" s="81"/>
      <c r="I33" s="87"/>
      <c r="J33" s="87"/>
      <c r="K33" s="80"/>
      <c r="L33" s="88"/>
      <c r="M33" s="80"/>
      <c r="N33" s="3"/>
      <c r="O33" s="80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81"/>
    </row>
    <row r="36" spans="3:5" ht="15">
      <c r="C36" s="81"/>
      <c r="D36" s="81"/>
      <c r="E36" s="81"/>
    </row>
    <row r="40" spans="3:7" ht="15">
      <c r="C40" t="s">
        <v>19</v>
      </c>
      <c r="E40" s="3"/>
      <c r="F40" s="3"/>
      <c r="G40" s="3"/>
    </row>
    <row r="41" ht="15">
      <c r="V41" s="50" t="s">
        <v>31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70" zoomScaleSheetLayoutView="70" zoomScalePageLayoutView="0" workbookViewId="0" topLeftCell="A1">
      <selection activeCell="G1" sqref="G1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23</v>
      </c>
    </row>
    <row r="2" spans="1:10" ht="15.75">
      <c r="A2" s="60"/>
      <c r="B2" s="60"/>
      <c r="C2" s="60"/>
      <c r="D2" s="61" t="s">
        <v>24</v>
      </c>
      <c r="E2" s="61"/>
      <c r="F2" s="61"/>
      <c r="G2" s="61"/>
      <c r="H2" s="61"/>
      <c r="I2" s="61"/>
      <c r="J2" s="61"/>
    </row>
    <row r="3" spans="2:7" ht="15">
      <c r="B3" s="62"/>
      <c r="C3" s="63" t="s">
        <v>25</v>
      </c>
      <c r="D3" s="62"/>
      <c r="E3" s="62"/>
      <c r="F3" s="64">
        <v>42536</v>
      </c>
      <c r="G3" s="62"/>
    </row>
    <row r="4" spans="1:7" ht="15">
      <c r="A4" s="65" t="s">
        <v>26</v>
      </c>
      <c r="B4" s="65"/>
      <c r="C4" s="65"/>
      <c r="D4" s="65"/>
      <c r="E4" s="65"/>
      <c r="F4" s="65"/>
      <c r="G4" s="65"/>
    </row>
    <row r="5" spans="1:7" ht="15">
      <c r="A5" s="66"/>
      <c r="B5" s="66"/>
      <c r="C5" s="66"/>
      <c r="D5" s="66"/>
      <c r="E5" s="66"/>
      <c r="F5" s="66"/>
      <c r="G5" s="66"/>
    </row>
    <row r="6" spans="1:7" ht="15">
      <c r="A6" s="67" t="s">
        <v>27</v>
      </c>
      <c r="B6" s="68" t="s">
        <v>11</v>
      </c>
      <c r="C6" s="68"/>
      <c r="D6" s="68"/>
      <c r="E6" s="68" t="s">
        <v>12</v>
      </c>
      <c r="F6" s="68"/>
      <c r="G6" s="68"/>
    </row>
    <row r="7" spans="1:12" ht="105">
      <c r="A7" s="67"/>
      <c r="B7" s="17" t="s">
        <v>28</v>
      </c>
      <c r="C7" s="17" t="s">
        <v>29</v>
      </c>
      <c r="D7" s="17" t="s">
        <v>30</v>
      </c>
      <c r="E7" s="17" t="s">
        <v>28</v>
      </c>
      <c r="F7" s="17" t="s">
        <v>29</v>
      </c>
      <c r="G7" s="17" t="s">
        <v>30</v>
      </c>
      <c r="H7" s="69"/>
      <c r="I7" s="3"/>
      <c r="J7" s="70"/>
      <c r="K7" s="70"/>
      <c r="L7" s="70"/>
    </row>
    <row r="8" spans="1:19" ht="15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2">
        <v>7</v>
      </c>
      <c r="I8" s="73"/>
      <c r="J8" s="74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75">
        <v>1</v>
      </c>
      <c r="B9" s="76">
        <v>81.6</v>
      </c>
      <c r="C9" s="77">
        <v>78.035</v>
      </c>
      <c r="D9" s="77">
        <f>B9-C9</f>
        <v>3.5649999999999977</v>
      </c>
      <c r="E9" s="77">
        <v>28.4</v>
      </c>
      <c r="F9" s="77">
        <v>20.17</v>
      </c>
      <c r="G9" s="77">
        <f>E9-F9</f>
        <v>8.229999999999997</v>
      </c>
      <c r="I9" s="78"/>
      <c r="J9" s="79"/>
      <c r="K9" s="80"/>
      <c r="L9" s="79"/>
      <c r="M9" s="80"/>
      <c r="N9" s="3"/>
      <c r="O9" s="80"/>
      <c r="P9" s="3"/>
      <c r="Q9" s="3"/>
      <c r="R9" s="3"/>
      <c r="S9" s="3"/>
    </row>
    <row r="10" spans="1:19" ht="15">
      <c r="A10" s="75">
        <v>2</v>
      </c>
      <c r="B10" s="76">
        <v>77.6</v>
      </c>
      <c r="C10" s="77">
        <v>74.61999999999999</v>
      </c>
      <c r="D10" s="77">
        <f aca="true" t="shared" si="0" ref="D10:D32">B10-C10</f>
        <v>2.980000000000004</v>
      </c>
      <c r="E10" s="77">
        <v>26.4</v>
      </c>
      <c r="F10" s="77">
        <v>18.86</v>
      </c>
      <c r="G10" s="77">
        <f aca="true" t="shared" si="1" ref="G10:G32">E10-F10</f>
        <v>7.539999999999999</v>
      </c>
      <c r="I10" s="78"/>
      <c r="J10" s="79"/>
      <c r="K10" s="80"/>
      <c r="L10" s="79"/>
      <c r="M10" s="80"/>
      <c r="N10" s="3"/>
      <c r="O10" s="80"/>
      <c r="P10" s="3"/>
      <c r="Q10" s="3"/>
      <c r="R10" s="3"/>
      <c r="S10" s="3"/>
    </row>
    <row r="11" spans="1:19" ht="15">
      <c r="A11" s="75">
        <v>3</v>
      </c>
      <c r="B11" s="76">
        <v>77.8</v>
      </c>
      <c r="C11" s="77">
        <v>74.405</v>
      </c>
      <c r="D11" s="77">
        <f t="shared" si="0"/>
        <v>3.394999999999996</v>
      </c>
      <c r="E11" s="77">
        <v>26</v>
      </c>
      <c r="F11" s="77">
        <v>18</v>
      </c>
      <c r="G11" s="77">
        <f t="shared" si="1"/>
        <v>8</v>
      </c>
      <c r="I11" s="78"/>
      <c r="J11" s="79"/>
      <c r="K11" s="80"/>
      <c r="L11" s="79"/>
      <c r="M11" s="80"/>
      <c r="N11" s="3"/>
      <c r="O11" s="80"/>
      <c r="P11" s="3"/>
      <c r="Q11" s="3"/>
      <c r="R11" s="3"/>
      <c r="S11" s="3"/>
    </row>
    <row r="12" spans="1:19" ht="15">
      <c r="A12" s="75">
        <v>4</v>
      </c>
      <c r="B12" s="76">
        <v>74.8</v>
      </c>
      <c r="C12" s="77">
        <v>71.88999999999999</v>
      </c>
      <c r="D12" s="77">
        <f t="shared" si="0"/>
        <v>2.910000000000011</v>
      </c>
      <c r="E12" s="77">
        <v>25.6</v>
      </c>
      <c r="F12" s="77">
        <v>16.764999999999997</v>
      </c>
      <c r="G12" s="77">
        <f t="shared" si="1"/>
        <v>8.835000000000004</v>
      </c>
      <c r="I12" s="78"/>
      <c r="J12" s="79"/>
      <c r="K12" s="80"/>
      <c r="L12" s="79"/>
      <c r="M12" s="80"/>
      <c r="N12" s="3"/>
      <c r="O12" s="80"/>
      <c r="P12" s="3"/>
      <c r="Q12" s="3"/>
      <c r="R12" s="3"/>
      <c r="S12" s="3"/>
    </row>
    <row r="13" spans="1:19" ht="15">
      <c r="A13" s="75">
        <v>5</v>
      </c>
      <c r="B13" s="76">
        <v>75</v>
      </c>
      <c r="C13" s="77">
        <v>71.11</v>
      </c>
      <c r="D13" s="77">
        <f t="shared" si="0"/>
        <v>3.8900000000000006</v>
      </c>
      <c r="E13" s="77">
        <v>27</v>
      </c>
      <c r="F13" s="77">
        <v>17.875</v>
      </c>
      <c r="G13" s="77">
        <f t="shared" si="1"/>
        <v>9.125</v>
      </c>
      <c r="I13" s="78"/>
      <c r="J13" s="79"/>
      <c r="K13" s="80"/>
      <c r="L13" s="79"/>
      <c r="M13" s="80"/>
      <c r="N13" s="3"/>
      <c r="O13" s="80"/>
      <c r="P13" s="3"/>
      <c r="Q13" s="3"/>
      <c r="R13" s="3"/>
      <c r="S13" s="3"/>
    </row>
    <row r="14" spans="1:19" ht="15">
      <c r="A14" s="75">
        <v>6</v>
      </c>
      <c r="B14" s="76">
        <v>70.8</v>
      </c>
      <c r="C14" s="77">
        <v>68.35</v>
      </c>
      <c r="D14" s="77">
        <f t="shared" si="0"/>
        <v>2.450000000000003</v>
      </c>
      <c r="E14" s="77">
        <v>25.6</v>
      </c>
      <c r="F14" s="77">
        <v>17.04</v>
      </c>
      <c r="G14" s="77">
        <f t="shared" si="1"/>
        <v>8.560000000000002</v>
      </c>
      <c r="I14" s="78"/>
      <c r="J14" s="79"/>
      <c r="K14" s="80"/>
      <c r="L14" s="79"/>
      <c r="M14" s="80"/>
      <c r="N14" s="3"/>
      <c r="O14" s="80"/>
      <c r="P14" s="3"/>
      <c r="Q14" s="3"/>
      <c r="R14" s="3"/>
      <c r="S14" s="3"/>
    </row>
    <row r="15" spans="1:19" ht="15">
      <c r="A15" s="75">
        <v>7</v>
      </c>
      <c r="B15" s="76">
        <v>98.2</v>
      </c>
      <c r="C15" s="77">
        <v>89.91999999999999</v>
      </c>
      <c r="D15" s="77">
        <f t="shared" si="0"/>
        <v>8.280000000000015</v>
      </c>
      <c r="E15" s="77">
        <v>28.2</v>
      </c>
      <c r="F15" s="77">
        <v>17.8</v>
      </c>
      <c r="G15" s="77">
        <f t="shared" si="1"/>
        <v>10.399999999999999</v>
      </c>
      <c r="I15" s="78"/>
      <c r="J15" s="79"/>
      <c r="K15" s="80"/>
      <c r="L15" s="79"/>
      <c r="M15" s="80"/>
      <c r="N15" s="3"/>
      <c r="O15" s="80"/>
      <c r="P15" s="3"/>
      <c r="Q15" s="3"/>
      <c r="R15" s="3"/>
      <c r="S15" s="3"/>
    </row>
    <row r="16" spans="1:19" ht="15">
      <c r="A16" s="75">
        <v>8</v>
      </c>
      <c r="B16" s="76">
        <v>139.2</v>
      </c>
      <c r="C16" s="77">
        <v>121.67</v>
      </c>
      <c r="D16" s="77">
        <f t="shared" si="0"/>
        <v>17.529999999999987</v>
      </c>
      <c r="E16" s="77">
        <v>64.4</v>
      </c>
      <c r="F16" s="77">
        <v>42.74999999999999</v>
      </c>
      <c r="G16" s="77">
        <f t="shared" si="1"/>
        <v>21.650000000000013</v>
      </c>
      <c r="I16" s="78"/>
      <c r="J16" s="79"/>
      <c r="K16" s="80"/>
      <c r="L16" s="79"/>
      <c r="M16" s="80"/>
      <c r="N16" s="3"/>
      <c r="O16" s="80"/>
      <c r="P16" s="3"/>
      <c r="Q16" s="3"/>
      <c r="R16" s="3"/>
      <c r="S16" s="3"/>
    </row>
    <row r="17" spans="1:21" ht="15">
      <c r="A17" s="75">
        <v>9</v>
      </c>
      <c r="B17" s="76">
        <v>176</v>
      </c>
      <c r="C17" s="77">
        <v>161.535</v>
      </c>
      <c r="D17" s="77">
        <f t="shared" si="0"/>
        <v>14.465000000000003</v>
      </c>
      <c r="E17" s="77">
        <v>85.6</v>
      </c>
      <c r="F17" s="77">
        <v>66.93</v>
      </c>
      <c r="G17" s="77">
        <f t="shared" si="1"/>
        <v>18.669999999999987</v>
      </c>
      <c r="I17" s="78"/>
      <c r="J17" s="79"/>
      <c r="K17" s="80"/>
      <c r="L17" s="79"/>
      <c r="M17" s="80"/>
      <c r="N17" s="3"/>
      <c r="O17" s="80"/>
      <c r="P17" s="3"/>
      <c r="Q17" s="3"/>
      <c r="R17" s="3"/>
      <c r="S17" s="3"/>
      <c r="U17" s="81"/>
    </row>
    <row r="18" spans="1:21" ht="15">
      <c r="A18" s="75">
        <v>10</v>
      </c>
      <c r="B18" s="76">
        <v>190.6</v>
      </c>
      <c r="C18" s="77">
        <v>178.14499999999998</v>
      </c>
      <c r="D18" s="77">
        <f t="shared" si="0"/>
        <v>12.455000000000013</v>
      </c>
      <c r="E18" s="77">
        <v>85.8</v>
      </c>
      <c r="F18" s="77">
        <v>69.845</v>
      </c>
      <c r="G18" s="77">
        <f t="shared" si="1"/>
        <v>15.954999999999998</v>
      </c>
      <c r="I18" s="78"/>
      <c r="J18" s="79"/>
      <c r="K18" s="80"/>
      <c r="L18" s="79"/>
      <c r="M18" s="82"/>
      <c r="N18" s="3"/>
      <c r="O18" s="80"/>
      <c r="P18" s="3"/>
      <c r="Q18" s="3"/>
      <c r="R18" s="3"/>
      <c r="S18" s="3"/>
      <c r="U18" s="81"/>
    </row>
    <row r="19" spans="1:21" ht="15">
      <c r="A19" s="75">
        <v>11</v>
      </c>
      <c r="B19" s="76">
        <v>202.2</v>
      </c>
      <c r="C19" s="77">
        <v>191.33999999999997</v>
      </c>
      <c r="D19" s="77">
        <f t="shared" si="0"/>
        <v>10.860000000000014</v>
      </c>
      <c r="E19" s="77">
        <v>91.4</v>
      </c>
      <c r="F19" s="77">
        <v>73.8</v>
      </c>
      <c r="G19" s="77">
        <f t="shared" si="1"/>
        <v>17.60000000000001</v>
      </c>
      <c r="I19" s="78"/>
      <c r="J19" s="79"/>
      <c r="K19" s="80"/>
      <c r="L19" s="79"/>
      <c r="M19" s="82"/>
      <c r="N19" s="3"/>
      <c r="O19" s="80"/>
      <c r="P19" s="3"/>
      <c r="Q19" s="3"/>
      <c r="R19" s="3"/>
      <c r="S19" s="3"/>
      <c r="U19" s="81"/>
    </row>
    <row r="20" spans="1:21" ht="15">
      <c r="A20" s="75">
        <v>12</v>
      </c>
      <c r="B20" s="76">
        <v>206.2</v>
      </c>
      <c r="C20" s="77">
        <v>195.495</v>
      </c>
      <c r="D20" s="77">
        <f t="shared" si="0"/>
        <v>10.704999999999984</v>
      </c>
      <c r="E20" s="77">
        <v>90.4</v>
      </c>
      <c r="F20" s="77">
        <v>77.215</v>
      </c>
      <c r="G20" s="77">
        <f t="shared" si="1"/>
        <v>13.185000000000002</v>
      </c>
      <c r="I20" s="78"/>
      <c r="J20" s="79"/>
      <c r="K20" s="80"/>
      <c r="L20" s="79"/>
      <c r="M20" s="82"/>
      <c r="N20" s="3"/>
      <c r="O20" s="80"/>
      <c r="P20" s="3"/>
      <c r="Q20" s="3"/>
      <c r="R20" s="3"/>
      <c r="S20" s="3"/>
      <c r="U20" s="81"/>
    </row>
    <row r="21" spans="1:21" ht="15">
      <c r="A21" s="75">
        <v>13</v>
      </c>
      <c r="B21" s="76">
        <v>182</v>
      </c>
      <c r="C21" s="77">
        <v>172.685</v>
      </c>
      <c r="D21" s="77">
        <f t="shared" si="0"/>
        <v>9.314999999999998</v>
      </c>
      <c r="E21" s="77">
        <v>49</v>
      </c>
      <c r="F21" s="77">
        <v>36.669999999999995</v>
      </c>
      <c r="G21" s="77">
        <f t="shared" si="1"/>
        <v>12.330000000000005</v>
      </c>
      <c r="I21" s="78"/>
      <c r="J21" s="79"/>
      <c r="K21" s="80"/>
      <c r="L21" s="79"/>
      <c r="M21" s="82"/>
      <c r="N21" s="3"/>
      <c r="O21" s="80"/>
      <c r="P21" s="3"/>
      <c r="Q21" s="3"/>
      <c r="R21" s="3"/>
      <c r="S21" s="3"/>
      <c r="U21" s="81"/>
    </row>
    <row r="22" spans="1:21" ht="15">
      <c r="A22" s="75">
        <v>14</v>
      </c>
      <c r="B22" s="76">
        <v>202</v>
      </c>
      <c r="C22" s="77">
        <v>189.42</v>
      </c>
      <c r="D22" s="77">
        <f t="shared" si="0"/>
        <v>12.580000000000013</v>
      </c>
      <c r="E22" s="77">
        <v>82.8</v>
      </c>
      <c r="F22" s="77">
        <v>69.12499999999999</v>
      </c>
      <c r="G22" s="77">
        <f t="shared" si="1"/>
        <v>13.675000000000011</v>
      </c>
      <c r="I22" s="78"/>
      <c r="J22" s="79"/>
      <c r="K22" s="80"/>
      <c r="L22" s="79"/>
      <c r="M22" s="82"/>
      <c r="N22" s="3"/>
      <c r="O22" s="80"/>
      <c r="P22" s="3"/>
      <c r="Q22" s="3"/>
      <c r="R22" s="3"/>
      <c r="S22" s="3"/>
      <c r="U22" s="81"/>
    </row>
    <row r="23" spans="1:19" ht="15">
      <c r="A23" s="83">
        <v>15</v>
      </c>
      <c r="B23" s="76">
        <v>186.2</v>
      </c>
      <c r="C23" s="77">
        <v>176.02</v>
      </c>
      <c r="D23" s="77">
        <f t="shared" si="0"/>
        <v>10.179999999999978</v>
      </c>
      <c r="E23" s="77">
        <v>89</v>
      </c>
      <c r="F23" s="77">
        <v>72.675</v>
      </c>
      <c r="G23" s="77">
        <f t="shared" si="1"/>
        <v>16.325000000000003</v>
      </c>
      <c r="I23" s="78"/>
      <c r="J23" s="79"/>
      <c r="K23" s="80"/>
      <c r="L23" s="79"/>
      <c r="M23" s="80"/>
      <c r="N23" s="3"/>
      <c r="O23" s="80"/>
      <c r="P23" s="3"/>
      <c r="Q23" s="3"/>
      <c r="R23" s="3"/>
      <c r="S23" s="3"/>
    </row>
    <row r="24" spans="1:19" ht="15">
      <c r="A24" s="75">
        <v>16</v>
      </c>
      <c r="B24" s="76">
        <v>174.8</v>
      </c>
      <c r="C24" s="77">
        <v>164.65</v>
      </c>
      <c r="D24" s="77">
        <f t="shared" si="0"/>
        <v>10.150000000000006</v>
      </c>
      <c r="E24" s="77">
        <v>82.4</v>
      </c>
      <c r="F24" s="77">
        <v>68.955</v>
      </c>
      <c r="G24" s="77">
        <f t="shared" si="1"/>
        <v>13.445000000000007</v>
      </c>
      <c r="I24" s="78"/>
      <c r="J24" s="79"/>
      <c r="K24" s="80"/>
      <c r="L24" s="79"/>
      <c r="M24" s="82"/>
      <c r="N24" s="3"/>
      <c r="O24" s="80"/>
      <c r="P24" s="3"/>
      <c r="Q24" s="3"/>
      <c r="R24" s="3"/>
      <c r="S24" s="3"/>
    </row>
    <row r="25" spans="1:19" ht="15">
      <c r="A25" s="75">
        <v>17</v>
      </c>
      <c r="B25" s="76">
        <v>152.2</v>
      </c>
      <c r="C25" s="77">
        <v>148.96</v>
      </c>
      <c r="D25" s="77">
        <f t="shared" si="0"/>
        <v>3.2399999999999807</v>
      </c>
      <c r="E25" s="77">
        <v>41.4</v>
      </c>
      <c r="F25" s="77">
        <v>32.404999999999994</v>
      </c>
      <c r="G25" s="77">
        <f t="shared" si="1"/>
        <v>8.995000000000005</v>
      </c>
      <c r="I25" s="78"/>
      <c r="J25" s="79"/>
      <c r="K25" s="80"/>
      <c r="L25" s="79"/>
      <c r="M25" s="82"/>
      <c r="N25" s="3"/>
      <c r="O25" s="80"/>
      <c r="P25" s="3"/>
      <c r="Q25" s="3"/>
      <c r="R25" s="3"/>
      <c r="S25" s="3"/>
    </row>
    <row r="26" spans="1:19" ht="15">
      <c r="A26" s="75">
        <v>18</v>
      </c>
      <c r="B26" s="76">
        <v>137.2</v>
      </c>
      <c r="C26" s="77">
        <v>134.45499999999998</v>
      </c>
      <c r="D26" s="77">
        <f t="shared" si="0"/>
        <v>2.7450000000000045</v>
      </c>
      <c r="E26" s="77">
        <v>39</v>
      </c>
      <c r="F26" s="77">
        <v>28.365000000000002</v>
      </c>
      <c r="G26" s="77">
        <f t="shared" si="1"/>
        <v>10.634999999999998</v>
      </c>
      <c r="I26" s="78"/>
      <c r="J26" s="79"/>
      <c r="K26" s="80"/>
      <c r="L26" s="79"/>
      <c r="M26" s="82"/>
      <c r="N26" s="3"/>
      <c r="O26" s="80"/>
      <c r="P26" s="3"/>
      <c r="Q26" s="3"/>
      <c r="R26" s="3"/>
      <c r="S26" s="3"/>
    </row>
    <row r="27" spans="1:19" ht="15">
      <c r="A27" s="75">
        <v>19</v>
      </c>
      <c r="B27" s="76">
        <v>108.8</v>
      </c>
      <c r="C27" s="77">
        <v>109.175</v>
      </c>
      <c r="D27" s="77">
        <f t="shared" si="0"/>
        <v>-0.375</v>
      </c>
      <c r="E27" s="77">
        <v>36.4</v>
      </c>
      <c r="F27" s="77">
        <v>27.23</v>
      </c>
      <c r="G27" s="77">
        <f t="shared" si="1"/>
        <v>9.169999999999998</v>
      </c>
      <c r="I27" s="78"/>
      <c r="J27" s="79"/>
      <c r="K27" s="80"/>
      <c r="L27" s="79"/>
      <c r="M27" s="82"/>
      <c r="N27" s="3"/>
      <c r="O27" s="80"/>
      <c r="P27" s="3"/>
      <c r="Q27" s="3"/>
      <c r="R27" s="3"/>
      <c r="S27" s="3"/>
    </row>
    <row r="28" spans="1:19" ht="15">
      <c r="A28" s="75">
        <v>20</v>
      </c>
      <c r="B28" s="76">
        <v>99.8</v>
      </c>
      <c r="C28" s="77">
        <v>96.275</v>
      </c>
      <c r="D28" s="77">
        <f t="shared" si="0"/>
        <v>3.5249999999999915</v>
      </c>
      <c r="E28" s="77">
        <v>32</v>
      </c>
      <c r="F28" s="77">
        <v>22.415</v>
      </c>
      <c r="G28" s="77">
        <f t="shared" si="1"/>
        <v>9.585</v>
      </c>
      <c r="I28" s="78"/>
      <c r="J28" s="79"/>
      <c r="K28" s="80"/>
      <c r="L28" s="79"/>
      <c r="M28" s="82"/>
      <c r="N28" s="3"/>
      <c r="O28" s="80"/>
      <c r="P28" s="3"/>
      <c r="Q28" s="3"/>
      <c r="R28" s="3"/>
      <c r="S28" s="3"/>
    </row>
    <row r="29" spans="1:19" ht="15">
      <c r="A29" s="83">
        <v>21</v>
      </c>
      <c r="B29" s="76">
        <v>91.6</v>
      </c>
      <c r="C29" s="77">
        <v>89.03500000000001</v>
      </c>
      <c r="D29" s="77">
        <f t="shared" si="0"/>
        <v>2.5649999999999835</v>
      </c>
      <c r="E29" s="77">
        <v>29</v>
      </c>
      <c r="F29" s="77">
        <v>18.765</v>
      </c>
      <c r="G29" s="77">
        <f t="shared" si="1"/>
        <v>10.235</v>
      </c>
      <c r="I29" s="78"/>
      <c r="J29" s="79"/>
      <c r="K29" s="80"/>
      <c r="L29" s="79"/>
      <c r="M29" s="80"/>
      <c r="N29" s="3"/>
      <c r="O29" s="80"/>
      <c r="P29" s="3"/>
      <c r="Q29" s="3"/>
      <c r="R29" s="3"/>
      <c r="S29" s="3"/>
    </row>
    <row r="30" spans="1:19" ht="15">
      <c r="A30" s="83">
        <v>22</v>
      </c>
      <c r="B30" s="76">
        <v>79.8</v>
      </c>
      <c r="C30" s="77">
        <v>78.52499999999999</v>
      </c>
      <c r="D30" s="77">
        <f t="shared" si="0"/>
        <v>1.2750000000000057</v>
      </c>
      <c r="E30" s="77">
        <v>29.6</v>
      </c>
      <c r="F30" s="77">
        <v>19.405</v>
      </c>
      <c r="G30" s="77">
        <f t="shared" si="1"/>
        <v>10.195</v>
      </c>
      <c r="I30" s="78"/>
      <c r="J30" s="79"/>
      <c r="K30" s="80"/>
      <c r="L30" s="79"/>
      <c r="M30" s="80"/>
      <c r="N30" s="3"/>
      <c r="O30" s="80"/>
      <c r="P30" s="3"/>
      <c r="Q30" s="3"/>
      <c r="R30" s="3"/>
      <c r="S30" s="3"/>
    </row>
    <row r="31" spans="1:19" ht="15">
      <c r="A31" s="83">
        <v>23</v>
      </c>
      <c r="B31" s="76">
        <v>69.6</v>
      </c>
      <c r="C31" s="77">
        <v>66.625</v>
      </c>
      <c r="D31" s="77">
        <f t="shared" si="0"/>
        <v>2.9749999999999943</v>
      </c>
      <c r="E31" s="77">
        <v>28.8</v>
      </c>
      <c r="F31" s="77">
        <v>20.209999999999997</v>
      </c>
      <c r="G31" s="77">
        <f t="shared" si="1"/>
        <v>8.590000000000003</v>
      </c>
      <c r="I31" s="78"/>
      <c r="J31" s="79"/>
      <c r="K31" s="80"/>
      <c r="L31" s="79"/>
      <c r="M31" s="80"/>
      <c r="N31" s="3"/>
      <c r="O31" s="80"/>
      <c r="P31" s="3"/>
      <c r="Q31" s="3"/>
      <c r="R31" s="3"/>
      <c r="S31" s="3"/>
    </row>
    <row r="32" spans="1:19" ht="15">
      <c r="A32" s="83">
        <v>24</v>
      </c>
      <c r="B32" s="76">
        <v>72.4</v>
      </c>
      <c r="C32" s="77">
        <v>68.65999999999998</v>
      </c>
      <c r="D32" s="77">
        <f t="shared" si="0"/>
        <v>3.7400000000000233</v>
      </c>
      <c r="E32" s="77">
        <v>27.4</v>
      </c>
      <c r="F32" s="77">
        <v>18.82</v>
      </c>
      <c r="G32" s="77">
        <f t="shared" si="1"/>
        <v>8.579999999999998</v>
      </c>
      <c r="I32" s="78"/>
      <c r="J32" s="79"/>
      <c r="K32" s="80"/>
      <c r="L32" s="79"/>
      <c r="M32" s="80"/>
      <c r="N32" s="3"/>
      <c r="O32" s="80"/>
      <c r="P32" s="3"/>
      <c r="Q32" s="3"/>
      <c r="R32" s="3"/>
      <c r="S32" s="3"/>
    </row>
    <row r="33" spans="1:19" ht="15">
      <c r="A33" s="13" t="s">
        <v>17</v>
      </c>
      <c r="B33" s="84">
        <f aca="true" t="shared" si="2" ref="B33:G33">SUM(B9:B32)</f>
        <v>3026.4</v>
      </c>
      <c r="C33" s="84">
        <f t="shared" si="2"/>
        <v>2871</v>
      </c>
      <c r="D33" s="84">
        <f t="shared" si="2"/>
        <v>155.40000000000003</v>
      </c>
      <c r="E33" s="85">
        <f t="shared" si="2"/>
        <v>1171.6</v>
      </c>
      <c r="F33" s="85">
        <f t="shared" si="2"/>
        <v>892.0899999999999</v>
      </c>
      <c r="G33" s="86">
        <f t="shared" si="2"/>
        <v>279.51000000000005</v>
      </c>
      <c r="H33" s="81"/>
      <c r="I33" s="87"/>
      <c r="J33" s="87"/>
      <c r="K33" s="80"/>
      <c r="L33" s="88"/>
      <c r="M33" s="80"/>
      <c r="N33" s="3"/>
      <c r="O33" s="80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81"/>
    </row>
    <row r="36" spans="3:5" ht="15">
      <c r="C36" s="81"/>
      <c r="D36" s="81"/>
      <c r="E36" s="81"/>
    </row>
    <row r="40" spans="3:7" ht="15">
      <c r="C40" t="s">
        <v>19</v>
      </c>
      <c r="E40" s="3"/>
      <c r="F40" s="3"/>
      <c r="G40" s="3"/>
    </row>
    <row r="41" ht="15">
      <c r="V41" s="50" t="s">
        <v>31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="70" zoomScaleNormal="85" zoomScaleSheetLayoutView="70" zoomScalePageLayoutView="0" workbookViewId="0" topLeftCell="A1">
      <selection activeCell="K3" sqref="K3"/>
    </sheetView>
  </sheetViews>
  <sheetFormatPr defaultColWidth="9.140625" defaultRowHeight="15"/>
  <cols>
    <col min="2" max="2" width="12.57421875" style="0" customWidth="1"/>
    <col min="3" max="4" width="12.28125" style="0" customWidth="1"/>
    <col min="5" max="5" width="12.421875" style="0" customWidth="1"/>
    <col min="6" max="6" width="12.57421875" style="0" customWidth="1"/>
    <col min="7" max="7" width="12.421875" style="0" customWidth="1"/>
    <col min="8" max="8" width="12.28125" style="0" customWidth="1"/>
    <col min="9" max="9" width="12.7109375" style="0" customWidth="1"/>
    <col min="10" max="10" width="12.140625" style="0" customWidth="1"/>
    <col min="11" max="13" width="12.57421875" style="0" customWidth="1"/>
  </cols>
  <sheetData>
    <row r="1" spans="2:12" ht="15">
      <c r="B1" s="1" t="s">
        <v>0</v>
      </c>
      <c r="C1" s="1"/>
      <c r="D1" s="1"/>
      <c r="J1" s="1"/>
      <c r="K1" s="2" t="s">
        <v>1</v>
      </c>
      <c r="L1" s="1"/>
    </row>
    <row r="2" ht="15">
      <c r="B2" t="s">
        <v>2</v>
      </c>
    </row>
    <row r="3" spans="1:11" ht="15">
      <c r="A3" s="3"/>
      <c r="B3" s="3"/>
      <c r="C3" s="3"/>
      <c r="D3" s="3"/>
      <c r="K3" s="2" t="s">
        <v>3</v>
      </c>
    </row>
    <row r="4" spans="1:12" ht="15">
      <c r="A4" s="4" t="s">
        <v>4</v>
      </c>
      <c r="B4" s="1"/>
      <c r="C4" s="1"/>
      <c r="D4" s="1"/>
      <c r="G4" s="5" t="s">
        <v>5</v>
      </c>
      <c r="J4" s="6"/>
      <c r="K4" s="6"/>
      <c r="L4" s="6"/>
    </row>
    <row r="5" ht="15">
      <c r="C5" t="s">
        <v>6</v>
      </c>
    </row>
    <row r="6" ht="15">
      <c r="D6" t="s">
        <v>7</v>
      </c>
    </row>
    <row r="7" spans="1:7" ht="15">
      <c r="A7" s="7" t="s">
        <v>21</v>
      </c>
      <c r="B7" s="8"/>
      <c r="C7" s="1"/>
      <c r="E7" t="s">
        <v>8</v>
      </c>
      <c r="G7" s="9">
        <v>42536</v>
      </c>
    </row>
    <row r="8" ht="15">
      <c r="B8" s="10" t="s">
        <v>9</v>
      </c>
    </row>
    <row r="9" spans="1:13" ht="15">
      <c r="A9" s="54" t="s">
        <v>10</v>
      </c>
      <c r="B9" s="57" t="s">
        <v>11</v>
      </c>
      <c r="C9" s="58"/>
      <c r="D9" s="58"/>
      <c r="E9" s="58"/>
      <c r="F9" s="58"/>
      <c r="G9" s="59"/>
      <c r="H9" s="57" t="s">
        <v>12</v>
      </c>
      <c r="I9" s="58"/>
      <c r="J9" s="58"/>
      <c r="K9" s="58"/>
      <c r="L9" s="58"/>
      <c r="M9" s="59"/>
    </row>
    <row r="10" spans="1:13" ht="15">
      <c r="A10" s="55"/>
      <c r="B10" s="11" t="s">
        <v>22</v>
      </c>
      <c r="C10" s="12"/>
      <c r="D10" s="11"/>
      <c r="E10" s="13"/>
      <c r="F10" s="14"/>
      <c r="G10" s="15"/>
      <c r="H10" s="11" t="str">
        <f>B10</f>
        <v>РП-10 кВ "Котельная №2" яч.11 ввод 10 кВ от РП-10 кВ АО "БМЗ"</v>
      </c>
      <c r="I10" s="12"/>
      <c r="J10" s="11"/>
      <c r="K10" s="13"/>
      <c r="L10" s="14"/>
      <c r="M10" s="15"/>
    </row>
    <row r="11" spans="1:13" ht="15">
      <c r="A11" s="55"/>
      <c r="B11" s="6" t="s">
        <v>13</v>
      </c>
      <c r="C11" s="6"/>
      <c r="D11" s="16">
        <v>2400</v>
      </c>
      <c r="E11" s="13" t="s">
        <v>13</v>
      </c>
      <c r="F11" s="6"/>
      <c r="G11" s="16"/>
      <c r="H11" s="13" t="s">
        <v>13</v>
      </c>
      <c r="I11" s="6"/>
      <c r="J11" s="16">
        <f>D11</f>
        <v>2400</v>
      </c>
      <c r="K11" s="13" t="s">
        <v>13</v>
      </c>
      <c r="L11" s="6"/>
      <c r="M11" s="16"/>
    </row>
    <row r="12" spans="1:13" ht="45.75" thickBot="1">
      <c r="A12" s="56"/>
      <c r="B12" s="17" t="s">
        <v>14</v>
      </c>
      <c r="C12" s="18" t="s">
        <v>15</v>
      </c>
      <c r="D12" s="17" t="s">
        <v>16</v>
      </c>
      <c r="E12" s="17" t="s">
        <v>14</v>
      </c>
      <c r="F12" s="18" t="s">
        <v>15</v>
      </c>
      <c r="G12" s="17" t="s">
        <v>16</v>
      </c>
      <c r="H12" s="17" t="s">
        <v>14</v>
      </c>
      <c r="I12" s="18" t="s">
        <v>15</v>
      </c>
      <c r="J12" s="17" t="s">
        <v>16</v>
      </c>
      <c r="K12" s="17" t="s">
        <v>14</v>
      </c>
      <c r="L12" s="18" t="s">
        <v>15</v>
      </c>
      <c r="M12" s="17" t="s">
        <v>16</v>
      </c>
    </row>
    <row r="13" spans="1:13" ht="15.75" thickBot="1">
      <c r="A13" s="18">
        <v>0</v>
      </c>
      <c r="B13" s="19"/>
      <c r="C13" s="20"/>
      <c r="D13" s="21"/>
      <c r="E13" s="19"/>
      <c r="F13" s="22"/>
      <c r="G13" s="23"/>
      <c r="H13" s="19"/>
      <c r="I13" s="22"/>
      <c r="J13" s="24"/>
      <c r="K13" s="25"/>
      <c r="L13" s="22"/>
      <c r="M13" s="26"/>
    </row>
    <row r="14" spans="1:20" ht="15">
      <c r="A14" s="18">
        <v>1</v>
      </c>
      <c r="B14" s="27"/>
      <c r="C14" s="28"/>
      <c r="D14" s="51">
        <v>12.6</v>
      </c>
      <c r="E14" s="52"/>
      <c r="F14" s="53"/>
      <c r="G14" s="51"/>
      <c r="H14" s="52"/>
      <c r="I14" s="53"/>
      <c r="J14" s="51">
        <v>17.4</v>
      </c>
      <c r="K14" s="29"/>
      <c r="L14" s="28"/>
      <c r="M14" s="18"/>
      <c r="N14" s="3"/>
      <c r="O14" s="3"/>
      <c r="P14" s="30"/>
      <c r="Q14" s="31"/>
      <c r="R14" s="3"/>
      <c r="S14" s="30"/>
      <c r="T14" s="31"/>
    </row>
    <row r="15" spans="1:20" ht="15">
      <c r="A15" s="18">
        <v>2</v>
      </c>
      <c r="B15" s="27"/>
      <c r="C15" s="28"/>
      <c r="D15" s="51">
        <v>9.399999999999999</v>
      </c>
      <c r="E15" s="52"/>
      <c r="F15" s="53"/>
      <c r="G15" s="51"/>
      <c r="H15" s="52"/>
      <c r="I15" s="53"/>
      <c r="J15" s="51">
        <v>13.799999999999999</v>
      </c>
      <c r="K15" s="29"/>
      <c r="L15" s="28"/>
      <c r="M15" s="18"/>
      <c r="N15" s="3"/>
      <c r="O15" s="3"/>
      <c r="P15" s="30"/>
      <c r="Q15" s="31"/>
      <c r="R15" s="3"/>
      <c r="S15" s="30"/>
      <c r="T15" s="31"/>
    </row>
    <row r="16" spans="1:20" ht="15">
      <c r="A16" s="18">
        <v>3</v>
      </c>
      <c r="B16" s="27"/>
      <c r="C16" s="28"/>
      <c r="D16" s="51">
        <v>9.799999999999999</v>
      </c>
      <c r="E16" s="52"/>
      <c r="F16" s="53"/>
      <c r="G16" s="51"/>
      <c r="H16" s="52"/>
      <c r="I16" s="53"/>
      <c r="J16" s="51">
        <v>13.399999999999999</v>
      </c>
      <c r="K16" s="29"/>
      <c r="L16" s="28"/>
      <c r="M16" s="18"/>
      <c r="N16" s="3"/>
      <c r="O16" s="3"/>
      <c r="P16" s="30"/>
      <c r="Q16" s="31"/>
      <c r="R16" s="3"/>
      <c r="S16" s="30"/>
      <c r="T16" s="31"/>
    </row>
    <row r="17" spans="1:20" ht="15">
      <c r="A17" s="18">
        <v>4</v>
      </c>
      <c r="B17" s="27"/>
      <c r="C17" s="28"/>
      <c r="D17" s="51">
        <v>9.799999999999999</v>
      </c>
      <c r="E17" s="52"/>
      <c r="F17" s="53"/>
      <c r="G17" s="51"/>
      <c r="H17" s="52"/>
      <c r="I17" s="53"/>
      <c r="J17" s="51">
        <v>16.400000000000002</v>
      </c>
      <c r="K17" s="29"/>
      <c r="L17" s="28"/>
      <c r="M17" s="18"/>
      <c r="N17" s="3"/>
      <c r="O17" s="3"/>
      <c r="P17" s="30"/>
      <c r="Q17" s="31"/>
      <c r="R17" s="3"/>
      <c r="S17" s="30"/>
      <c r="T17" s="31"/>
    </row>
    <row r="18" spans="1:20" ht="15">
      <c r="A18" s="18">
        <v>5</v>
      </c>
      <c r="B18" s="27"/>
      <c r="C18" s="28"/>
      <c r="D18" s="51">
        <v>10.8</v>
      </c>
      <c r="E18" s="52"/>
      <c r="F18" s="53"/>
      <c r="G18" s="51"/>
      <c r="H18" s="52"/>
      <c r="I18" s="53"/>
      <c r="J18" s="51">
        <v>17.2</v>
      </c>
      <c r="K18" s="29"/>
      <c r="L18" s="28"/>
      <c r="M18" s="18"/>
      <c r="N18" s="3"/>
      <c r="O18" s="3"/>
      <c r="P18" s="30"/>
      <c r="Q18" s="31"/>
      <c r="R18" s="3"/>
      <c r="S18" s="30"/>
      <c r="T18" s="31"/>
    </row>
    <row r="19" spans="1:20" ht="15">
      <c r="A19" s="18">
        <v>6</v>
      </c>
      <c r="B19" s="27"/>
      <c r="C19" s="28"/>
      <c r="D19" s="51">
        <v>10.200000000000001</v>
      </c>
      <c r="E19" s="52"/>
      <c r="F19" s="53"/>
      <c r="G19" s="51"/>
      <c r="H19" s="52"/>
      <c r="I19" s="53"/>
      <c r="J19" s="51">
        <v>18.4</v>
      </c>
      <c r="K19" s="29"/>
      <c r="L19" s="28"/>
      <c r="M19" s="18"/>
      <c r="N19" s="3"/>
      <c r="O19" s="3"/>
      <c r="P19" s="30"/>
      <c r="Q19" s="31"/>
      <c r="R19" s="3"/>
      <c r="S19" s="30"/>
      <c r="T19" s="31"/>
    </row>
    <row r="20" spans="1:20" ht="15">
      <c r="A20" s="18">
        <v>7</v>
      </c>
      <c r="B20" s="27"/>
      <c r="C20" s="28"/>
      <c r="D20" s="51">
        <v>12.400000000000002</v>
      </c>
      <c r="E20" s="52"/>
      <c r="F20" s="53"/>
      <c r="G20" s="51"/>
      <c r="H20" s="52"/>
      <c r="I20" s="53"/>
      <c r="J20" s="51">
        <v>23.4</v>
      </c>
      <c r="K20" s="29"/>
      <c r="L20" s="28"/>
      <c r="M20" s="18"/>
      <c r="N20" s="3"/>
      <c r="O20" s="3"/>
      <c r="P20" s="30"/>
      <c r="Q20" s="31"/>
      <c r="R20" s="3"/>
      <c r="S20" s="30"/>
      <c r="T20" s="31"/>
    </row>
    <row r="21" spans="1:20" ht="15">
      <c r="A21" s="18">
        <v>8</v>
      </c>
      <c r="B21" s="27"/>
      <c r="C21" s="28"/>
      <c r="D21" s="51">
        <v>9.000000000000002</v>
      </c>
      <c r="E21" s="52"/>
      <c r="F21" s="53"/>
      <c r="G21" s="51"/>
      <c r="H21" s="52"/>
      <c r="I21" s="53"/>
      <c r="J21" s="51">
        <v>17.8</v>
      </c>
      <c r="K21" s="29"/>
      <c r="L21" s="28"/>
      <c r="M21" s="18"/>
      <c r="N21" s="32"/>
      <c r="O21" s="3"/>
      <c r="P21" s="30"/>
      <c r="Q21" s="31"/>
      <c r="R21" s="3"/>
      <c r="S21" s="30"/>
      <c r="T21" s="31"/>
    </row>
    <row r="22" spans="1:20" ht="15">
      <c r="A22" s="18">
        <v>9</v>
      </c>
      <c r="B22" s="27"/>
      <c r="C22" s="28"/>
      <c r="D22" s="51">
        <v>6.200000000000001</v>
      </c>
      <c r="E22" s="52"/>
      <c r="F22" s="53"/>
      <c r="G22" s="51"/>
      <c r="H22" s="52"/>
      <c r="I22" s="53"/>
      <c r="J22" s="51">
        <v>14.200000000000001</v>
      </c>
      <c r="K22" s="29"/>
      <c r="L22" s="28"/>
      <c r="M22" s="18"/>
      <c r="N22" s="32"/>
      <c r="O22" s="3"/>
      <c r="P22" s="30"/>
      <c r="Q22" s="31"/>
      <c r="R22" s="3"/>
      <c r="S22" s="30"/>
      <c r="T22" s="31"/>
    </row>
    <row r="23" spans="1:20" ht="15">
      <c r="A23" s="18">
        <v>10</v>
      </c>
      <c r="B23" s="27"/>
      <c r="C23" s="28"/>
      <c r="D23" s="51">
        <v>29.8</v>
      </c>
      <c r="E23" s="52"/>
      <c r="F23" s="53"/>
      <c r="G23" s="51"/>
      <c r="H23" s="52"/>
      <c r="I23" s="53"/>
      <c r="J23" s="51">
        <v>44.2</v>
      </c>
      <c r="K23" s="29"/>
      <c r="L23" s="28"/>
      <c r="M23" s="18"/>
      <c r="N23" s="32"/>
      <c r="O23" s="3"/>
      <c r="P23" s="30"/>
      <c r="Q23" s="31"/>
      <c r="R23" s="3"/>
      <c r="S23" s="30"/>
      <c r="T23" s="31"/>
    </row>
    <row r="24" spans="1:20" ht="15">
      <c r="A24" s="18">
        <v>11</v>
      </c>
      <c r="B24" s="27"/>
      <c r="C24" s="28"/>
      <c r="D24" s="51">
        <v>30</v>
      </c>
      <c r="E24" s="52"/>
      <c r="F24" s="53"/>
      <c r="G24" s="51"/>
      <c r="H24" s="52"/>
      <c r="I24" s="53"/>
      <c r="J24" s="51">
        <v>47</v>
      </c>
      <c r="K24" s="29"/>
      <c r="L24" s="28"/>
      <c r="M24" s="18"/>
      <c r="N24" s="32"/>
      <c r="O24" s="3"/>
      <c r="P24" s="30"/>
      <c r="Q24" s="31"/>
      <c r="R24" s="3"/>
      <c r="S24" s="30"/>
      <c r="T24" s="31"/>
    </row>
    <row r="25" spans="1:20" ht="15">
      <c r="A25" s="18">
        <v>12</v>
      </c>
      <c r="B25" s="27"/>
      <c r="C25" s="28"/>
      <c r="D25" s="51">
        <v>34.4</v>
      </c>
      <c r="E25" s="52"/>
      <c r="F25" s="53"/>
      <c r="G25" s="51"/>
      <c r="H25" s="52"/>
      <c r="I25" s="53"/>
      <c r="J25" s="51">
        <v>51.6</v>
      </c>
      <c r="K25" s="29"/>
      <c r="L25" s="28"/>
      <c r="M25" s="18"/>
      <c r="N25" s="32"/>
      <c r="O25" s="3"/>
      <c r="P25" s="30"/>
      <c r="Q25" s="31"/>
      <c r="R25" s="3"/>
      <c r="S25" s="30"/>
      <c r="T25" s="31"/>
    </row>
    <row r="26" spans="1:20" ht="15">
      <c r="A26" s="18">
        <v>13</v>
      </c>
      <c r="B26" s="27"/>
      <c r="C26" s="28"/>
      <c r="D26" s="51">
        <v>36.00000000000001</v>
      </c>
      <c r="E26" s="52"/>
      <c r="F26" s="53"/>
      <c r="G26" s="51"/>
      <c r="H26" s="52"/>
      <c r="I26" s="53"/>
      <c r="J26" s="51">
        <v>54</v>
      </c>
      <c r="K26" s="29"/>
      <c r="L26" s="28"/>
      <c r="M26" s="18"/>
      <c r="N26" s="32"/>
      <c r="O26" s="3"/>
      <c r="P26" s="30"/>
      <c r="Q26" s="31"/>
      <c r="R26" s="3"/>
      <c r="S26" s="30"/>
      <c r="T26" s="31"/>
    </row>
    <row r="27" spans="1:20" ht="15">
      <c r="A27" s="18">
        <v>14</v>
      </c>
      <c r="B27" s="27"/>
      <c r="C27" s="28"/>
      <c r="D27" s="51">
        <v>15.4</v>
      </c>
      <c r="E27" s="52"/>
      <c r="F27" s="53"/>
      <c r="G27" s="51"/>
      <c r="H27" s="52"/>
      <c r="I27" s="53"/>
      <c r="J27" s="51">
        <v>25</v>
      </c>
      <c r="K27" s="29"/>
      <c r="L27" s="28"/>
      <c r="M27" s="18"/>
      <c r="N27" s="32"/>
      <c r="O27" s="3"/>
      <c r="P27" s="30"/>
      <c r="Q27" s="31"/>
      <c r="R27" s="3"/>
      <c r="S27" s="30"/>
      <c r="T27" s="31"/>
    </row>
    <row r="28" spans="1:20" ht="15">
      <c r="A28" s="18">
        <v>15</v>
      </c>
      <c r="B28" s="27"/>
      <c r="C28" s="28"/>
      <c r="D28" s="51">
        <v>39.4</v>
      </c>
      <c r="E28" s="52"/>
      <c r="F28" s="53"/>
      <c r="G28" s="51"/>
      <c r="H28" s="52"/>
      <c r="I28" s="53"/>
      <c r="J28" s="51">
        <v>61.2</v>
      </c>
      <c r="K28" s="29"/>
      <c r="L28" s="28"/>
      <c r="M28" s="18"/>
      <c r="N28" s="31"/>
      <c r="O28" s="3"/>
      <c r="P28" s="30"/>
      <c r="Q28" s="31"/>
      <c r="R28" s="3"/>
      <c r="S28" s="30"/>
      <c r="T28" s="31"/>
    </row>
    <row r="29" spans="1:20" ht="15">
      <c r="A29" s="18">
        <v>16</v>
      </c>
      <c r="B29" s="27"/>
      <c r="C29" s="28"/>
      <c r="D29" s="51">
        <v>49.2</v>
      </c>
      <c r="E29" s="52"/>
      <c r="F29" s="53"/>
      <c r="G29" s="51"/>
      <c r="H29" s="52"/>
      <c r="I29" s="53"/>
      <c r="J29" s="51">
        <v>72.8</v>
      </c>
      <c r="K29" s="29"/>
      <c r="L29" s="28"/>
      <c r="M29" s="18"/>
      <c r="N29" s="32"/>
      <c r="O29" s="3"/>
      <c r="P29" s="30"/>
      <c r="Q29" s="31"/>
      <c r="R29" s="3"/>
      <c r="S29" s="30"/>
      <c r="T29" s="31"/>
    </row>
    <row r="30" spans="1:20" ht="15">
      <c r="A30" s="18">
        <v>17</v>
      </c>
      <c r="B30" s="27"/>
      <c r="C30" s="28"/>
      <c r="D30" s="51">
        <v>48.8</v>
      </c>
      <c r="E30" s="52"/>
      <c r="F30" s="53"/>
      <c r="G30" s="51"/>
      <c r="H30" s="52"/>
      <c r="I30" s="53"/>
      <c r="J30" s="51">
        <v>70.6</v>
      </c>
      <c r="K30" s="29"/>
      <c r="L30" s="28"/>
      <c r="M30" s="18"/>
      <c r="N30" s="32"/>
      <c r="O30" s="3"/>
      <c r="P30" s="30"/>
      <c r="Q30" s="31"/>
      <c r="R30" s="3"/>
      <c r="S30" s="30"/>
      <c r="T30" s="31"/>
    </row>
    <row r="31" spans="1:20" ht="15">
      <c r="A31" s="18">
        <v>18</v>
      </c>
      <c r="B31" s="27"/>
      <c r="C31" s="28"/>
      <c r="D31" s="51">
        <v>30</v>
      </c>
      <c r="E31" s="52"/>
      <c r="F31" s="53"/>
      <c r="G31" s="51"/>
      <c r="H31" s="52"/>
      <c r="I31" s="53"/>
      <c r="J31" s="51">
        <v>45.6</v>
      </c>
      <c r="K31" s="29"/>
      <c r="L31" s="28"/>
      <c r="M31" s="18"/>
      <c r="N31" s="32"/>
      <c r="O31" s="3"/>
      <c r="P31" s="30"/>
      <c r="Q31" s="31"/>
      <c r="R31" s="3"/>
      <c r="S31" s="30"/>
      <c r="T31" s="31"/>
    </row>
    <row r="32" spans="1:20" ht="15">
      <c r="A32" s="18">
        <v>19</v>
      </c>
      <c r="B32" s="27"/>
      <c r="C32" s="28"/>
      <c r="D32" s="51">
        <v>22.4</v>
      </c>
      <c r="E32" s="52"/>
      <c r="F32" s="53"/>
      <c r="G32" s="51"/>
      <c r="H32" s="52"/>
      <c r="I32" s="53"/>
      <c r="J32" s="51">
        <v>39.800000000000004</v>
      </c>
      <c r="K32" s="29"/>
      <c r="L32" s="28"/>
      <c r="M32" s="18"/>
      <c r="N32" s="32"/>
      <c r="O32" s="3"/>
      <c r="P32" s="30"/>
      <c r="Q32" s="31"/>
      <c r="R32" s="3"/>
      <c r="S32" s="30"/>
      <c r="T32" s="31"/>
    </row>
    <row r="33" spans="1:20" ht="15">
      <c r="A33" s="18">
        <v>20</v>
      </c>
      <c r="B33" s="27"/>
      <c r="C33" s="28"/>
      <c r="D33" s="51">
        <v>10.8</v>
      </c>
      <c r="E33" s="52"/>
      <c r="F33" s="53"/>
      <c r="G33" s="51"/>
      <c r="H33" s="52"/>
      <c r="I33" s="53"/>
      <c r="J33" s="51">
        <v>18.2</v>
      </c>
      <c r="K33" s="29"/>
      <c r="L33" s="28"/>
      <c r="M33" s="18"/>
      <c r="N33" s="32"/>
      <c r="O33" s="3"/>
      <c r="P33" s="30"/>
      <c r="Q33" s="31"/>
      <c r="R33" s="3"/>
      <c r="S33" s="30"/>
      <c r="T33" s="31"/>
    </row>
    <row r="34" spans="1:20" ht="15">
      <c r="A34" s="18">
        <v>21</v>
      </c>
      <c r="B34" s="27"/>
      <c r="C34" s="28"/>
      <c r="D34" s="51">
        <v>12.2</v>
      </c>
      <c r="E34" s="52"/>
      <c r="F34" s="53"/>
      <c r="G34" s="51"/>
      <c r="H34" s="52"/>
      <c r="I34" s="53"/>
      <c r="J34" s="51">
        <v>20.8</v>
      </c>
      <c r="K34" s="29"/>
      <c r="L34" s="28"/>
      <c r="M34" s="18"/>
      <c r="N34" s="31"/>
      <c r="O34" s="3"/>
      <c r="P34" s="30"/>
      <c r="Q34" s="31"/>
      <c r="R34" s="3"/>
      <c r="S34" s="30"/>
      <c r="T34" s="31"/>
    </row>
    <row r="35" spans="1:20" ht="15">
      <c r="A35" s="18">
        <v>22</v>
      </c>
      <c r="B35" s="27"/>
      <c r="C35" s="28"/>
      <c r="D35" s="51">
        <v>10.8</v>
      </c>
      <c r="E35" s="52"/>
      <c r="F35" s="53"/>
      <c r="G35" s="51"/>
      <c r="H35" s="52"/>
      <c r="I35" s="53"/>
      <c r="J35" s="51">
        <v>19.599999999999998</v>
      </c>
      <c r="K35" s="29"/>
      <c r="L35" s="28"/>
      <c r="M35" s="18"/>
      <c r="N35" s="31"/>
      <c r="O35" s="3"/>
      <c r="P35" s="30"/>
      <c r="Q35" s="31"/>
      <c r="R35" s="3"/>
      <c r="S35" s="30"/>
      <c r="T35" s="31"/>
    </row>
    <row r="36" spans="1:20" ht="15">
      <c r="A36" s="18">
        <v>23</v>
      </c>
      <c r="B36" s="27"/>
      <c r="C36" s="28"/>
      <c r="D36" s="51">
        <v>12</v>
      </c>
      <c r="E36" s="52"/>
      <c r="F36" s="53"/>
      <c r="G36" s="51"/>
      <c r="H36" s="52"/>
      <c r="I36" s="53"/>
      <c r="J36" s="51">
        <v>20.2</v>
      </c>
      <c r="K36" s="29"/>
      <c r="L36" s="28"/>
      <c r="M36" s="18"/>
      <c r="N36" s="31"/>
      <c r="O36" s="3"/>
      <c r="P36" s="30"/>
      <c r="Q36" s="31"/>
      <c r="R36" s="3"/>
      <c r="S36" s="30"/>
      <c r="T36" s="31"/>
    </row>
    <row r="37" spans="1:20" ht="15">
      <c r="A37" s="18">
        <v>24</v>
      </c>
      <c r="B37" s="27"/>
      <c r="C37" s="28"/>
      <c r="D37" s="51">
        <v>10.599999999999998</v>
      </c>
      <c r="E37" s="52"/>
      <c r="F37" s="53"/>
      <c r="G37" s="51"/>
      <c r="H37" s="52"/>
      <c r="I37" s="53"/>
      <c r="J37" s="51">
        <v>18.2</v>
      </c>
      <c r="K37" s="29"/>
      <c r="L37" s="28"/>
      <c r="M37" s="18"/>
      <c r="N37" s="3"/>
      <c r="O37" s="3"/>
      <c r="P37" s="30"/>
      <c r="Q37" s="31"/>
      <c r="R37" s="3"/>
      <c r="S37" s="30"/>
      <c r="T37" s="31"/>
    </row>
    <row r="38" spans="1:13" ht="15">
      <c r="A38" s="33" t="s">
        <v>17</v>
      </c>
      <c r="B38" s="34"/>
      <c r="C38" s="34"/>
      <c r="D38" s="35">
        <f>SUM(D14:D37)</f>
        <v>482</v>
      </c>
      <c r="E38" s="34"/>
      <c r="F38" s="34"/>
      <c r="G38" s="35"/>
      <c r="H38" s="34"/>
      <c r="I38" s="34"/>
      <c r="J38" s="35">
        <f>SUM(J14:J37)</f>
        <v>760.8000000000001</v>
      </c>
      <c r="K38" s="34"/>
      <c r="L38" s="34"/>
      <c r="M38" s="35"/>
    </row>
    <row r="39" ht="15">
      <c r="A39" t="s">
        <v>18</v>
      </c>
    </row>
    <row r="41" ht="15.75" customHeight="1">
      <c r="G41" t="s">
        <v>19</v>
      </c>
    </row>
    <row r="42" spans="1:26" ht="15">
      <c r="A42" s="36"/>
      <c r="B42" s="37"/>
      <c r="C42" s="36"/>
      <c r="D42" s="36"/>
      <c r="E42" s="37"/>
      <c r="F42" s="36"/>
      <c r="G42" s="36"/>
      <c r="H42" s="37"/>
      <c r="I42" s="36"/>
      <c r="J42" s="36"/>
      <c r="K42" s="37"/>
      <c r="L42" s="36"/>
      <c r="M42" s="3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"/>
      <c r="Z42" s="3"/>
    </row>
    <row r="43" spans="1:26" ht="15">
      <c r="A43" s="39"/>
      <c r="B43" s="40"/>
      <c r="C43" s="38"/>
      <c r="D43" s="38"/>
      <c r="E43" s="40"/>
      <c r="F43" s="38"/>
      <c r="G43" s="38"/>
      <c r="H43" s="40"/>
      <c r="I43" s="38"/>
      <c r="J43" s="38"/>
      <c r="K43" s="40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"/>
      <c r="Z43" s="3"/>
    </row>
    <row r="44" spans="1:26" ht="15">
      <c r="A44" s="3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3"/>
    </row>
    <row r="45" spans="1:26" ht="15">
      <c r="A45" s="39"/>
      <c r="B45" s="42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"/>
    </row>
    <row r="46" spans="1:28" ht="15">
      <c r="A46" s="39"/>
      <c r="B46" s="42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43"/>
      <c r="Z46" s="44"/>
      <c r="AA46" s="3"/>
      <c r="AB46" s="3"/>
    </row>
    <row r="47" spans="1:28" ht="15">
      <c r="A47" s="39"/>
      <c r="B47" s="45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/>
      <c r="X47" s="45"/>
      <c r="Y47" s="36"/>
      <c r="Z47" s="3"/>
      <c r="AA47" s="3"/>
      <c r="AB47" s="3"/>
    </row>
    <row r="48" spans="1:26" ht="15">
      <c r="A48" s="3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"/>
    </row>
    <row r="49" spans="1:2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3"/>
    </row>
    <row r="52" ht="15">
      <c r="AC52" s="50" t="s">
        <v>20</v>
      </c>
    </row>
  </sheetData>
  <sheetProtection/>
  <mergeCells count="3">
    <mergeCell ref="A9:A12"/>
    <mergeCell ref="B9:G9"/>
    <mergeCell ref="H9:M9"/>
  </mergeCells>
  <printOptions/>
  <pageMargins left="0.2362204724409449" right="0.2362204724409449" top="0.15748031496062992" bottom="0.35433070866141736" header="0.31496062992125984" footer="0.3149606299212598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2016-06-23T06:44:12Z</cp:lastPrinted>
  <dcterms:created xsi:type="dcterms:W3CDTF">2016-06-23T06:05:57Z</dcterms:created>
  <dcterms:modified xsi:type="dcterms:W3CDTF">2016-06-24T07:30:20Z</dcterms:modified>
  <cp:category/>
  <cp:version/>
  <cp:contentType/>
  <cp:contentStatus/>
</cp:coreProperties>
</file>