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5"/>
  </bookViews>
  <sheets>
    <sheet name="ТАБ 3-1" sheetId="1" r:id="rId1"/>
    <sheet name="ТАБ 3-2" sheetId="2" r:id="rId2"/>
    <sheet name="ТАБ 1+2" sheetId="3" r:id="rId3"/>
    <sheet name="ТАБ 3" sheetId="4" r:id="rId4"/>
    <sheet name="ТАБ 3 СОТВ" sheetId="5" r:id="rId5"/>
    <sheet name="кот2" sheetId="6" r:id="rId6"/>
  </sheets>
  <externalReferences>
    <externalReference r:id="rId9"/>
    <externalReference r:id="rId10"/>
    <externalReference r:id="rId11"/>
    <externalReference r:id="rId12"/>
  </externalReferences>
  <definedNames>
    <definedName name="ReportObject1_0" localSheetId="2">'[2]ТСН,54'!$G$7</definedName>
    <definedName name="ReportObject1_0">'[2]ТСН,54'!$G$7</definedName>
    <definedName name="ReportObject2_0" localSheetId="5">'кот2'!$B$13</definedName>
    <definedName name="ReportObject2_1" localSheetId="5">'кот2'!$B$13</definedName>
    <definedName name="ReportObject2_10" localSheetId="5">'кот2'!$H$43</definedName>
    <definedName name="ReportObject2_11" localSheetId="5">'кот2'!$H$43</definedName>
    <definedName name="ReportObject2_12" localSheetId="5">'кот2'!$K$13</definedName>
    <definedName name="ReportObject2_13" localSheetId="5">'кот2'!$K$13</definedName>
    <definedName name="ReportObject2_14" localSheetId="5">'кот2'!$K$43</definedName>
    <definedName name="ReportObject2_15" localSheetId="5">'кот2'!$K$43</definedName>
    <definedName name="ReportObject2_16" localSheetId="5">'кот2'!$B$45</definedName>
    <definedName name="ReportObject2_17" localSheetId="5">'кот2'!$B$45</definedName>
    <definedName name="ReportObject2_18" localSheetId="5">'кот2'!$B$46</definedName>
    <definedName name="ReportObject2_19" localSheetId="5">'кот2'!$B$46</definedName>
    <definedName name="ReportObject2_2" localSheetId="5">'кот2'!$B$43</definedName>
    <definedName name="ReportObject2_20" localSheetId="5">'кот2'!$B$47</definedName>
    <definedName name="ReportObject2_21" localSheetId="5">'кот2'!$B$47</definedName>
    <definedName name="ReportObject2_22" localSheetId="5">'кот2'!$B$48</definedName>
    <definedName name="ReportObject2_23" localSheetId="5">'кот2'!$B$48</definedName>
    <definedName name="ReportObject2_3" localSheetId="5">'кот2'!$B$43</definedName>
    <definedName name="ReportObject2_4" localSheetId="5">'кот2'!$E$13</definedName>
    <definedName name="ReportObject2_5" localSheetId="5">'кот2'!$E$13</definedName>
    <definedName name="ReportObject2_6" localSheetId="5">'кот2'!$E$43</definedName>
    <definedName name="ReportObject2_7" localSheetId="5">'кот2'!$E$43</definedName>
    <definedName name="ReportObject2_8" localSheetId="5">'кот2'!$H$13</definedName>
    <definedName name="ReportObject2_9" localSheetId="5">'кот2'!$H$13</definedName>
    <definedName name="_xlnm.Print_Area" localSheetId="5">'кот2'!$A$1:$M$41</definedName>
    <definedName name="_xlnm.Print_Area" localSheetId="2">'ТАБ 1+2'!$A$1:$G$43</definedName>
    <definedName name="_xlnm.Print_Area" localSheetId="3">'ТАБ 3'!$A$1:$G$41</definedName>
    <definedName name="_xlnm.Print_Area" localSheetId="4">'ТАБ 3 СОТВ'!$A$1:$G$41</definedName>
    <definedName name="_xlnm.Print_Area" localSheetId="0">'ТАБ 3-1'!$A$1:$G$42</definedName>
    <definedName name="_xlnm.Print_Area" localSheetId="1">'ТАБ 3-2'!$A$1:$G$43</definedName>
  </definedNames>
  <calcPr fullCalcOnLoad="1"/>
</workbook>
</file>

<file path=xl/sharedStrings.xml><?xml version="1.0" encoding="utf-8"?>
<sst xmlns="http://schemas.openxmlformats.org/spreadsheetml/2006/main" count="111" uniqueCount="39">
  <si>
    <t>Таблица №3</t>
  </si>
  <si>
    <t>Сводных данных режимного дня</t>
  </si>
  <si>
    <t>о потреблении электрической энергии по ГПП-1  ООО "ЭТА"</t>
  </si>
  <si>
    <t>Часы суток</t>
  </si>
  <si>
    <t>Активная энергия</t>
  </si>
  <si>
    <t>Реактивная энергия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</si>
  <si>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</si>
  <si>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</si>
  <si>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</si>
  <si>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Итого</t>
  </si>
  <si>
    <t>о потреблении электрической энергии по ГПП-2  ООО "ЭТА"</t>
  </si>
  <si>
    <t>о потреблении электрической энергии по ООО "ЭТА" (ГПП-1+ГПП-2)</t>
  </si>
  <si>
    <t>Зам.главного инженера ООО "ЭТА" _______________ /О.В.Комаров/</t>
  </si>
  <si>
    <t>$A6$20$85$11$30$9D$25$E7$CD$76$DA$F1$60$95$8C$BC$CE$E5$DB$9A$0$0$0$0$0$0$0$0$0$0$0$0</t>
  </si>
  <si>
    <t>16.12.2015</t>
  </si>
  <si>
    <t>о потреблении электрической энергии по ТП СУ "Заводстрой"  ООО "ЭТА"</t>
  </si>
  <si>
    <t>Активная энергия, кВт*ч</t>
  </si>
  <si>
    <t>Реактивная энергия, квар*ч</t>
  </si>
  <si>
    <t>Зам.главного инженера _______________ /О.В.Комаров/</t>
  </si>
  <si>
    <t>о потреблении электрической энергии по ТП-412 СОТВ ООО "ЭТА"</t>
  </si>
  <si>
    <t>ООО "ЭТА"</t>
  </si>
  <si>
    <t>РП-10 кВ АО "БМЗ"</t>
  </si>
  <si>
    <t>Наименование предприятия</t>
  </si>
  <si>
    <t>РП-10 кВ "Котельная №2"</t>
  </si>
  <si>
    <t>г. Вологда,  Окружное шоссе</t>
  </si>
  <si>
    <t>Таблица №1</t>
  </si>
  <si>
    <t>адрес</t>
  </si>
  <si>
    <t xml:space="preserve">                                   почасовых записей показаний электрических счетчиков </t>
  </si>
  <si>
    <t>РП-10 кВ "Котельная №2" ввод 10 кВ</t>
  </si>
  <si>
    <t xml:space="preserve">                 в режимный день</t>
  </si>
  <si>
    <t>наименование потребителя</t>
  </si>
  <si>
    <t>часы суток</t>
  </si>
  <si>
    <t>РП-10 кВ "Котельная №2" яч.11 ввод 10 кВ от АО "БМЗ"</t>
  </si>
  <si>
    <t>Расчетный коэфицент</t>
  </si>
  <si>
    <t>показания
счетчика</t>
  </si>
  <si>
    <t>разность</t>
  </si>
  <si>
    <t>расход
эл.энергии за час</t>
  </si>
  <si>
    <t>Примечание: При наличии на предприятии большего числа сторонних потребителей, таблицу продолжить с соблюдением всех пунктов настоящей таблицы</t>
  </si>
  <si>
    <t>$18$76$E3$D1$BD$65$A6$17$B9$2E$1E$B0$D7$D0$D5$A6$7$5$2A$6B$0$0$0$0$0$0$0$0$0$0$0$0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</si>
</sst>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9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164" fontId="19" fillId="0" borderId="11" xfId="0" applyNumberFormat="1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2" fillId="0" borderId="0" xfId="0" applyFont="1" applyAlignment="1">
      <alignment/>
    </xf>
    <xf numFmtId="14" fontId="1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0" fillId="0" borderId="0" xfId="63">
      <alignment/>
      <protection/>
    </xf>
    <xf numFmtId="0" fontId="20" fillId="0" borderId="0" xfId="63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22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2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0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5" fontId="20" fillId="0" borderId="0" xfId="0" applyNumberFormat="1" applyFont="1" applyBorder="1" applyAlignment="1">
      <alignment/>
    </xf>
    <xf numFmtId="1" fontId="20" fillId="0" borderId="0" xfId="58" applyNumberFormat="1" applyBorder="1" applyAlignment="1">
      <alignment horizontal="center"/>
      <protection/>
    </xf>
    <xf numFmtId="165" fontId="20" fillId="0" borderId="0" xfId="0" applyNumberFormat="1" applyFont="1" applyBorder="1" applyAlignment="1">
      <alignment horizontal="center"/>
    </xf>
    <xf numFmtId="165" fontId="20" fillId="0" borderId="0" xfId="63" applyNumberFormat="1" applyBorder="1" applyAlignment="1">
      <alignment horizontal="center"/>
      <protection/>
    </xf>
    <xf numFmtId="0" fontId="20" fillId="0" borderId="0" xfId="63" applyBorder="1" applyAlignment="1">
      <alignment horizontal="right"/>
      <protection/>
    </xf>
    <xf numFmtId="165" fontId="2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0" fillId="0" borderId="0" xfId="89" applyBorder="1" applyAlignment="1">
      <alignment horizontal="right"/>
      <protection/>
    </xf>
    <xf numFmtId="0" fontId="20" fillId="0" borderId="0" xfId="89" applyFont="1" applyBorder="1">
      <alignment/>
      <protection/>
    </xf>
    <xf numFmtId="0" fontId="20" fillId="0" borderId="0" xfId="89" applyBorder="1">
      <alignment/>
      <protection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P1_1612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vodstroy_1612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TV_1612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-1"/>
      <sheetName val="ТАБ 3-2"/>
      <sheetName val="ТАБ 1+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10"/>
      <sheetName val="басс"/>
      <sheetName val="термоизол"/>
      <sheetName val="агрооптторг"/>
      <sheetName val="элисавто"/>
      <sheetName val="руссвет"/>
      <sheetName val="карсанова"/>
      <sheetName val="увд"/>
      <sheetName val="ТАБ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вод6"/>
      <sheetName val="СОТВ"/>
      <sheetName val="ТАБ 3"/>
      <sheetName val="ко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view="pageBreakPreview" zoomScale="70" zoomScaleSheetLayoutView="70" zoomScalePageLayoutView="0" workbookViewId="0" topLeftCell="A1">
      <selection activeCell="E9" sqref="E9:F3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7" ht="15">
      <c r="B3" s="3"/>
      <c r="C3" s="4" t="s">
        <v>1</v>
      </c>
      <c r="D3" s="3"/>
      <c r="E3" s="3"/>
      <c r="F3" s="3" t="s">
        <v>14</v>
      </c>
      <c r="G3" s="3"/>
    </row>
    <row r="4" spans="1:7" ht="15">
      <c r="A4" s="5" t="s">
        <v>2</v>
      </c>
      <c r="B4" s="5"/>
      <c r="C4" s="5"/>
      <c r="D4" s="5"/>
      <c r="E4" s="5"/>
      <c r="F4" s="5"/>
      <c r="G4" s="5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7" t="s">
        <v>3</v>
      </c>
      <c r="B6" s="8" t="s">
        <v>4</v>
      </c>
      <c r="C6" s="8"/>
      <c r="D6" s="8"/>
      <c r="E6" s="8" t="s">
        <v>5</v>
      </c>
      <c r="F6" s="8"/>
      <c r="G6" s="8"/>
    </row>
    <row r="7" spans="1:12" ht="105">
      <c r="A7" s="7"/>
      <c r="B7" s="9" t="s">
        <v>6</v>
      </c>
      <c r="C7" s="9" t="s">
        <v>7</v>
      </c>
      <c r="D7" s="9" t="s">
        <v>8</v>
      </c>
      <c r="E7" s="9" t="s">
        <v>6</v>
      </c>
      <c r="F7" s="9" t="s">
        <v>7</v>
      </c>
      <c r="G7" s="9" t="s">
        <v>8</v>
      </c>
      <c r="H7" s="10"/>
      <c r="I7" s="11"/>
      <c r="J7" s="12"/>
      <c r="K7" s="12"/>
      <c r="L7" s="12"/>
    </row>
    <row r="8" spans="1:1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I8" s="15"/>
      <c r="J8" s="16"/>
      <c r="K8" s="11"/>
      <c r="L8" s="11"/>
      <c r="M8" s="11"/>
      <c r="N8" s="11"/>
      <c r="O8" s="11"/>
      <c r="P8" s="11"/>
      <c r="Q8" s="11"/>
      <c r="R8" s="11"/>
      <c r="S8" s="11"/>
    </row>
    <row r="9" spans="1:19" ht="15">
      <c r="A9" s="17">
        <v>1</v>
      </c>
      <c r="B9" s="18">
        <v>9759.384</v>
      </c>
      <c r="C9" s="18">
        <v>9772.029999999999</v>
      </c>
      <c r="D9" s="18">
        <f>B9-C9</f>
        <v>-12.645999999998821</v>
      </c>
      <c r="E9" s="18">
        <v>4364.672</v>
      </c>
      <c r="F9" s="18">
        <v>4611.8099999999995</v>
      </c>
      <c r="G9" s="18">
        <f>E9-F9</f>
        <v>-247.13799999999992</v>
      </c>
      <c r="I9" s="19"/>
      <c r="J9" s="20"/>
      <c r="K9" s="21"/>
      <c r="L9" s="20"/>
      <c r="M9" s="21"/>
      <c r="N9" s="11"/>
      <c r="O9" s="21"/>
      <c r="P9" s="11"/>
      <c r="Q9" s="11"/>
      <c r="R9" s="11"/>
      <c r="S9" s="11"/>
    </row>
    <row r="10" spans="1:19" ht="15">
      <c r="A10" s="17">
        <v>2</v>
      </c>
      <c r="B10" s="18">
        <v>9603.384</v>
      </c>
      <c r="C10" s="18">
        <v>9612.640000000001</v>
      </c>
      <c r="D10" s="18">
        <f aca="true" t="shared" si="0" ref="D10:D32">B10-C10</f>
        <v>-9.256000000001222</v>
      </c>
      <c r="E10" s="18">
        <v>4348.648</v>
      </c>
      <c r="F10" s="18">
        <v>4593.460000000001</v>
      </c>
      <c r="G10" s="18">
        <f aca="true" t="shared" si="1" ref="G10:G32">E10-F10</f>
        <v>-244.8120000000008</v>
      </c>
      <c r="I10" s="19"/>
      <c r="J10" s="20"/>
      <c r="K10" s="21"/>
      <c r="L10" s="20"/>
      <c r="M10" s="21"/>
      <c r="N10" s="11"/>
      <c r="O10" s="21"/>
      <c r="P10" s="11"/>
      <c r="Q10" s="11"/>
      <c r="R10" s="11"/>
      <c r="S10" s="11"/>
    </row>
    <row r="11" spans="1:19" ht="15">
      <c r="A11" s="17">
        <v>3</v>
      </c>
      <c r="B11" s="18">
        <v>9179.384</v>
      </c>
      <c r="C11" s="18">
        <v>9190.470000000001</v>
      </c>
      <c r="D11" s="18">
        <f t="shared" si="0"/>
        <v>-11.08600000000115</v>
      </c>
      <c r="E11" s="18">
        <v>4188.648</v>
      </c>
      <c r="F11" s="18">
        <v>4432.4000000000015</v>
      </c>
      <c r="G11" s="18">
        <f t="shared" si="1"/>
        <v>-243.75200000000132</v>
      </c>
      <c r="I11" s="19"/>
      <c r="J11" s="20"/>
      <c r="K11" s="21"/>
      <c r="L11" s="20"/>
      <c r="M11" s="21"/>
      <c r="N11" s="11"/>
      <c r="O11" s="21"/>
      <c r="P11" s="11"/>
      <c r="Q11" s="11"/>
      <c r="R11" s="11"/>
      <c r="S11" s="11"/>
    </row>
    <row r="12" spans="1:19" ht="15">
      <c r="A12" s="17">
        <v>4</v>
      </c>
      <c r="B12" s="18">
        <v>10103.384</v>
      </c>
      <c r="C12" s="18">
        <v>10135.89</v>
      </c>
      <c r="D12" s="18">
        <f t="shared" si="0"/>
        <v>-32.5059999999994</v>
      </c>
      <c r="E12" s="18">
        <v>4264.648</v>
      </c>
      <c r="F12" s="18">
        <v>4493.72</v>
      </c>
      <c r="G12" s="18">
        <f t="shared" si="1"/>
        <v>-229.07200000000012</v>
      </c>
      <c r="I12" s="19"/>
      <c r="J12" s="20"/>
      <c r="K12" s="21"/>
      <c r="L12" s="20"/>
      <c r="M12" s="21"/>
      <c r="N12" s="11"/>
      <c r="O12" s="21"/>
      <c r="P12" s="11"/>
      <c r="Q12" s="11"/>
      <c r="R12" s="11"/>
      <c r="S12" s="11"/>
    </row>
    <row r="13" spans="1:19" ht="15">
      <c r="A13" s="17">
        <v>5</v>
      </c>
      <c r="B13" s="18">
        <v>9119.384</v>
      </c>
      <c r="C13" s="18">
        <v>9128.630000000001</v>
      </c>
      <c r="D13" s="18">
        <f t="shared" si="0"/>
        <v>-9.246000000001004</v>
      </c>
      <c r="E13" s="18">
        <v>4112.648</v>
      </c>
      <c r="F13" s="18">
        <v>4352.310000000001</v>
      </c>
      <c r="G13" s="18">
        <f t="shared" si="1"/>
        <v>-239.66200000000117</v>
      </c>
      <c r="I13" s="19"/>
      <c r="J13" s="20"/>
      <c r="K13" s="21"/>
      <c r="L13" s="20"/>
      <c r="M13" s="21"/>
      <c r="N13" s="11"/>
      <c r="O13" s="21"/>
      <c r="P13" s="11"/>
      <c r="Q13" s="11"/>
      <c r="R13" s="11"/>
      <c r="S13" s="11"/>
    </row>
    <row r="14" spans="1:19" ht="15">
      <c r="A14" s="17">
        <v>6</v>
      </c>
      <c r="B14" s="18">
        <v>9375.36</v>
      </c>
      <c r="C14" s="18">
        <v>9390.470000000001</v>
      </c>
      <c r="D14" s="18">
        <f t="shared" si="0"/>
        <v>-15.110000000000582</v>
      </c>
      <c r="E14" s="18">
        <v>4048.648</v>
      </c>
      <c r="F14" s="18">
        <v>4333.25</v>
      </c>
      <c r="G14" s="18">
        <f t="shared" si="1"/>
        <v>-284.60199999999986</v>
      </c>
      <c r="I14" s="19"/>
      <c r="J14" s="20"/>
      <c r="K14" s="21"/>
      <c r="L14" s="20"/>
      <c r="M14" s="21"/>
      <c r="N14" s="11"/>
      <c r="O14" s="21"/>
      <c r="P14" s="11"/>
      <c r="Q14" s="11"/>
      <c r="R14" s="11"/>
      <c r="S14" s="11"/>
    </row>
    <row r="15" spans="1:19" ht="15">
      <c r="A15" s="17">
        <v>7</v>
      </c>
      <c r="B15" s="18">
        <v>10243.36</v>
      </c>
      <c r="C15" s="18">
        <v>10248.540000000003</v>
      </c>
      <c r="D15" s="18">
        <f t="shared" si="0"/>
        <v>-5.18000000000211</v>
      </c>
      <c r="E15" s="18">
        <v>4164.576</v>
      </c>
      <c r="F15" s="18">
        <v>4469.509999999999</v>
      </c>
      <c r="G15" s="18">
        <f t="shared" si="1"/>
        <v>-304.9339999999993</v>
      </c>
      <c r="I15" s="19"/>
      <c r="J15" s="20"/>
      <c r="K15" s="21"/>
      <c r="L15" s="20"/>
      <c r="M15" s="21"/>
      <c r="N15" s="11"/>
      <c r="O15" s="21"/>
      <c r="P15" s="11"/>
      <c r="Q15" s="11"/>
      <c r="R15" s="11"/>
      <c r="S15" s="11"/>
    </row>
    <row r="16" spans="1:19" ht="15">
      <c r="A16" s="17">
        <v>8</v>
      </c>
      <c r="B16" s="18">
        <v>11875.264</v>
      </c>
      <c r="C16" s="18">
        <v>11874.239999999998</v>
      </c>
      <c r="D16" s="18">
        <f t="shared" si="0"/>
        <v>1.0240000000012515</v>
      </c>
      <c r="E16" s="18">
        <v>5376.504</v>
      </c>
      <c r="F16" s="18">
        <v>5694.419999999999</v>
      </c>
      <c r="G16" s="18">
        <f t="shared" si="1"/>
        <v>-317.91599999999926</v>
      </c>
      <c r="I16" s="19"/>
      <c r="J16" s="20"/>
      <c r="K16" s="21"/>
      <c r="L16" s="20"/>
      <c r="M16" s="21"/>
      <c r="N16" s="11"/>
      <c r="O16" s="21"/>
      <c r="P16" s="11"/>
      <c r="Q16" s="11"/>
      <c r="R16" s="11"/>
      <c r="S16" s="11"/>
    </row>
    <row r="17" spans="1:21" ht="15">
      <c r="A17" s="17">
        <v>9</v>
      </c>
      <c r="B17" s="18">
        <v>13155.312</v>
      </c>
      <c r="C17" s="18">
        <v>13155.14</v>
      </c>
      <c r="D17" s="18">
        <f t="shared" si="0"/>
        <v>0.1720000000004802</v>
      </c>
      <c r="E17" s="18">
        <v>6056.528</v>
      </c>
      <c r="F17" s="18">
        <v>6352.049999999999</v>
      </c>
      <c r="G17" s="18">
        <f t="shared" si="1"/>
        <v>-295.521999999999</v>
      </c>
      <c r="I17" s="19"/>
      <c r="J17" s="20"/>
      <c r="K17" s="21"/>
      <c r="L17" s="20"/>
      <c r="M17" s="21"/>
      <c r="N17" s="11"/>
      <c r="O17" s="21"/>
      <c r="P17" s="11"/>
      <c r="Q17" s="11"/>
      <c r="R17" s="11"/>
      <c r="S17" s="11"/>
      <c r="U17" s="22"/>
    </row>
    <row r="18" spans="1:21" ht="15">
      <c r="A18" s="17">
        <v>10</v>
      </c>
      <c r="B18" s="18">
        <v>14099.384</v>
      </c>
      <c r="C18" s="18">
        <v>14086.39</v>
      </c>
      <c r="D18" s="18">
        <f t="shared" si="0"/>
        <v>12.994000000000597</v>
      </c>
      <c r="E18" s="18">
        <v>6984.648</v>
      </c>
      <c r="F18" s="18">
        <v>7306.91</v>
      </c>
      <c r="G18" s="18">
        <f t="shared" si="1"/>
        <v>-322.2619999999997</v>
      </c>
      <c r="I18" s="19"/>
      <c r="J18" s="20"/>
      <c r="K18" s="21"/>
      <c r="L18" s="20"/>
      <c r="M18" s="23"/>
      <c r="N18" s="11"/>
      <c r="O18" s="21"/>
      <c r="P18" s="11"/>
      <c r="Q18" s="11"/>
      <c r="R18" s="11"/>
      <c r="S18" s="11"/>
      <c r="U18" s="22"/>
    </row>
    <row r="19" spans="1:21" ht="15">
      <c r="A19" s="17">
        <v>11</v>
      </c>
      <c r="B19" s="18">
        <v>14851.408</v>
      </c>
      <c r="C19" s="18">
        <v>14843.750000000002</v>
      </c>
      <c r="D19" s="18">
        <f t="shared" si="0"/>
        <v>7.657999999997628</v>
      </c>
      <c r="E19" s="18">
        <v>7128.696</v>
      </c>
      <c r="F19" s="18">
        <v>7455.95</v>
      </c>
      <c r="G19" s="18">
        <f t="shared" si="1"/>
        <v>-327.2539999999999</v>
      </c>
      <c r="I19" s="19"/>
      <c r="J19" s="20"/>
      <c r="K19" s="21"/>
      <c r="L19" s="20"/>
      <c r="M19" s="23"/>
      <c r="N19" s="11"/>
      <c r="O19" s="21"/>
      <c r="P19" s="11"/>
      <c r="Q19" s="11"/>
      <c r="R19" s="11"/>
      <c r="S19" s="11"/>
      <c r="U19" s="22"/>
    </row>
    <row r="20" spans="1:21" ht="15">
      <c r="A20" s="17">
        <v>12</v>
      </c>
      <c r="B20" s="18">
        <v>14711.384</v>
      </c>
      <c r="C20" s="18">
        <v>14716.59</v>
      </c>
      <c r="D20" s="18">
        <f t="shared" si="0"/>
        <v>-5.206000000000131</v>
      </c>
      <c r="E20" s="18">
        <v>6744.672</v>
      </c>
      <c r="F20" s="18">
        <v>7083.01</v>
      </c>
      <c r="G20" s="18">
        <f t="shared" si="1"/>
        <v>-338.33800000000065</v>
      </c>
      <c r="I20" s="19"/>
      <c r="J20" s="20"/>
      <c r="K20" s="21"/>
      <c r="L20" s="20"/>
      <c r="M20" s="23"/>
      <c r="N20" s="11"/>
      <c r="O20" s="21"/>
      <c r="P20" s="11"/>
      <c r="Q20" s="11"/>
      <c r="R20" s="11"/>
      <c r="S20" s="11"/>
      <c r="U20" s="22"/>
    </row>
    <row r="21" spans="1:21" ht="15">
      <c r="A21" s="17">
        <v>13</v>
      </c>
      <c r="B21" s="18">
        <v>14683.456</v>
      </c>
      <c r="C21" s="18">
        <v>14682.690000000006</v>
      </c>
      <c r="D21" s="18">
        <f t="shared" si="0"/>
        <v>0.7659999999941647</v>
      </c>
      <c r="E21" s="18">
        <v>7708.744</v>
      </c>
      <c r="F21" s="18">
        <v>8020.05</v>
      </c>
      <c r="G21" s="18">
        <f t="shared" si="1"/>
        <v>-311.3060000000005</v>
      </c>
      <c r="I21" s="19"/>
      <c r="J21" s="20"/>
      <c r="K21" s="21"/>
      <c r="L21" s="20"/>
      <c r="M21" s="23"/>
      <c r="N21" s="11"/>
      <c r="O21" s="21"/>
      <c r="P21" s="11"/>
      <c r="Q21" s="11"/>
      <c r="R21" s="11"/>
      <c r="S21" s="11"/>
      <c r="U21" s="22"/>
    </row>
    <row r="22" spans="1:21" ht="15">
      <c r="A22" s="17">
        <v>14</v>
      </c>
      <c r="B22" s="18">
        <v>15651.384</v>
      </c>
      <c r="C22" s="18">
        <v>15667.81</v>
      </c>
      <c r="D22" s="18">
        <f t="shared" si="0"/>
        <v>-16.425999999999476</v>
      </c>
      <c r="E22" s="18">
        <v>8328.672</v>
      </c>
      <c r="F22" s="18">
        <v>8662.359999999999</v>
      </c>
      <c r="G22" s="18">
        <f t="shared" si="1"/>
        <v>-333.6879999999983</v>
      </c>
      <c r="I22" s="19"/>
      <c r="J22" s="20"/>
      <c r="K22" s="21"/>
      <c r="L22" s="20"/>
      <c r="M22" s="23"/>
      <c r="N22" s="11"/>
      <c r="O22" s="21"/>
      <c r="P22" s="11"/>
      <c r="Q22" s="11"/>
      <c r="R22" s="11"/>
      <c r="S22" s="11"/>
      <c r="U22" s="22"/>
    </row>
    <row r="23" spans="1:19" ht="15">
      <c r="A23" s="24">
        <v>15</v>
      </c>
      <c r="B23" s="18">
        <v>15343.384</v>
      </c>
      <c r="C23" s="18">
        <v>15360.78</v>
      </c>
      <c r="D23" s="18">
        <f t="shared" si="0"/>
        <v>-17.39600000000064</v>
      </c>
      <c r="E23" s="18">
        <v>7916.672</v>
      </c>
      <c r="F23" s="18">
        <v>8258.75</v>
      </c>
      <c r="G23" s="18">
        <f t="shared" si="1"/>
        <v>-342.07800000000043</v>
      </c>
      <c r="I23" s="19"/>
      <c r="J23" s="20"/>
      <c r="K23" s="21"/>
      <c r="L23" s="20"/>
      <c r="M23" s="21"/>
      <c r="N23" s="11"/>
      <c r="O23" s="21"/>
      <c r="P23" s="11"/>
      <c r="Q23" s="11"/>
      <c r="R23" s="11"/>
      <c r="S23" s="11"/>
    </row>
    <row r="24" spans="1:19" ht="15">
      <c r="A24" s="17">
        <v>16</v>
      </c>
      <c r="B24" s="18">
        <v>14739.408</v>
      </c>
      <c r="C24" s="18">
        <v>14748.679999999998</v>
      </c>
      <c r="D24" s="18">
        <f t="shared" si="0"/>
        <v>-9.271999999999025</v>
      </c>
      <c r="E24" s="18">
        <v>7260.672</v>
      </c>
      <c r="F24" s="18">
        <v>7621.969999999999</v>
      </c>
      <c r="G24" s="18">
        <f t="shared" si="1"/>
        <v>-361.2979999999998</v>
      </c>
      <c r="I24" s="19"/>
      <c r="J24" s="20"/>
      <c r="K24" s="21"/>
      <c r="L24" s="20"/>
      <c r="M24" s="23"/>
      <c r="N24" s="11"/>
      <c r="O24" s="21"/>
      <c r="P24" s="11"/>
      <c r="Q24" s="11"/>
      <c r="R24" s="11"/>
      <c r="S24" s="11"/>
    </row>
    <row r="25" spans="1:19" ht="15">
      <c r="A25" s="17">
        <v>17</v>
      </c>
      <c r="B25" s="18">
        <v>15199.408</v>
      </c>
      <c r="C25" s="18">
        <v>15193.85</v>
      </c>
      <c r="D25" s="18">
        <f t="shared" si="0"/>
        <v>5.557999999999083</v>
      </c>
      <c r="E25" s="18">
        <v>7716.696</v>
      </c>
      <c r="F25" s="18">
        <v>8075.39</v>
      </c>
      <c r="G25" s="18">
        <f t="shared" si="1"/>
        <v>-358.6940000000004</v>
      </c>
      <c r="I25" s="19"/>
      <c r="J25" s="20"/>
      <c r="K25" s="21"/>
      <c r="L25" s="20"/>
      <c r="M25" s="23"/>
      <c r="N25" s="11"/>
      <c r="O25" s="21"/>
      <c r="P25" s="11"/>
      <c r="Q25" s="11"/>
      <c r="R25" s="11"/>
      <c r="S25" s="11"/>
    </row>
    <row r="26" spans="1:19" ht="15">
      <c r="A26" s="17">
        <v>18</v>
      </c>
      <c r="B26" s="18">
        <v>15087.432</v>
      </c>
      <c r="C26" s="18">
        <v>15081.86</v>
      </c>
      <c r="D26" s="18">
        <f t="shared" si="0"/>
        <v>5.572000000000116</v>
      </c>
      <c r="E26" s="18">
        <v>7964.744</v>
      </c>
      <c r="F26" s="18">
        <v>8319.810000000001</v>
      </c>
      <c r="G26" s="18">
        <f t="shared" si="1"/>
        <v>-355.0660000000016</v>
      </c>
      <c r="I26" s="19"/>
      <c r="J26" s="20"/>
      <c r="K26" s="21"/>
      <c r="L26" s="20"/>
      <c r="M26" s="23"/>
      <c r="N26" s="11"/>
      <c r="O26" s="21"/>
      <c r="P26" s="11"/>
      <c r="Q26" s="11"/>
      <c r="R26" s="11"/>
      <c r="S26" s="11"/>
    </row>
    <row r="27" spans="1:19" ht="15">
      <c r="A27" s="17">
        <v>19</v>
      </c>
      <c r="B27" s="18">
        <v>14087.36</v>
      </c>
      <c r="C27" s="18">
        <v>14090.260000000004</v>
      </c>
      <c r="D27" s="18">
        <f t="shared" si="0"/>
        <v>-2.900000000003274</v>
      </c>
      <c r="E27" s="18">
        <v>6520.576</v>
      </c>
      <c r="F27" s="18">
        <v>6838.7699999999995</v>
      </c>
      <c r="G27" s="18">
        <f t="shared" si="1"/>
        <v>-318.1939999999995</v>
      </c>
      <c r="I27" s="19"/>
      <c r="J27" s="20"/>
      <c r="K27" s="21"/>
      <c r="L27" s="20"/>
      <c r="M27" s="23"/>
      <c r="N27" s="11"/>
      <c r="O27" s="21"/>
      <c r="P27" s="11"/>
      <c r="Q27" s="11"/>
      <c r="R27" s="11"/>
      <c r="S27" s="11"/>
    </row>
    <row r="28" spans="1:19" ht="15">
      <c r="A28" s="17">
        <v>20</v>
      </c>
      <c r="B28" s="18">
        <v>14091.36</v>
      </c>
      <c r="C28" s="18">
        <v>14093.730000000001</v>
      </c>
      <c r="D28" s="18">
        <f t="shared" si="0"/>
        <v>-2.3700000000008004</v>
      </c>
      <c r="E28" s="18">
        <v>6164.624</v>
      </c>
      <c r="F28" s="18">
        <v>6476.8200000000015</v>
      </c>
      <c r="G28" s="18">
        <f t="shared" si="1"/>
        <v>-312.19600000000173</v>
      </c>
      <c r="I28" s="19"/>
      <c r="J28" s="20"/>
      <c r="K28" s="21"/>
      <c r="L28" s="20"/>
      <c r="M28" s="23"/>
      <c r="N28" s="11"/>
      <c r="O28" s="21"/>
      <c r="P28" s="11"/>
      <c r="Q28" s="11"/>
      <c r="R28" s="11"/>
      <c r="S28" s="11"/>
    </row>
    <row r="29" spans="1:19" ht="15">
      <c r="A29" s="24">
        <v>21</v>
      </c>
      <c r="B29" s="18">
        <v>13719.336</v>
      </c>
      <c r="C29" s="18">
        <v>13722.600000000002</v>
      </c>
      <c r="D29" s="18">
        <f t="shared" si="0"/>
        <v>-3.264000000002852</v>
      </c>
      <c r="E29" s="18">
        <v>5864.624</v>
      </c>
      <c r="F29" s="18">
        <v>6162.51</v>
      </c>
      <c r="G29" s="18">
        <f t="shared" si="1"/>
        <v>-297.8860000000004</v>
      </c>
      <c r="I29" s="19"/>
      <c r="J29" s="20"/>
      <c r="K29" s="21"/>
      <c r="L29" s="20"/>
      <c r="M29" s="21"/>
      <c r="N29" s="11"/>
      <c r="O29" s="21"/>
      <c r="P29" s="11"/>
      <c r="Q29" s="11"/>
      <c r="R29" s="11"/>
      <c r="S29" s="11"/>
    </row>
    <row r="30" spans="1:19" ht="15">
      <c r="A30" s="24">
        <v>22</v>
      </c>
      <c r="B30" s="18">
        <v>12563.36</v>
      </c>
      <c r="C30" s="18">
        <v>12562.310000000001</v>
      </c>
      <c r="D30" s="18">
        <f t="shared" si="0"/>
        <v>1.0499999999992724</v>
      </c>
      <c r="E30" s="18">
        <v>5732.6</v>
      </c>
      <c r="F30" s="18">
        <v>6019.570000000001</v>
      </c>
      <c r="G30" s="18">
        <f t="shared" si="1"/>
        <v>-286.97000000000025</v>
      </c>
      <c r="I30" s="19"/>
      <c r="J30" s="20"/>
      <c r="K30" s="21"/>
      <c r="L30" s="20"/>
      <c r="M30" s="21"/>
      <c r="N30" s="11"/>
      <c r="O30" s="21"/>
      <c r="P30" s="11"/>
      <c r="Q30" s="11"/>
      <c r="R30" s="11"/>
      <c r="S30" s="11"/>
    </row>
    <row r="31" spans="1:19" ht="15">
      <c r="A31" s="24">
        <v>23</v>
      </c>
      <c r="B31" s="18">
        <v>11455.432</v>
      </c>
      <c r="C31" s="18">
        <v>11464.930000000002</v>
      </c>
      <c r="D31" s="18">
        <f t="shared" si="0"/>
        <v>-9.498000000001412</v>
      </c>
      <c r="E31" s="18">
        <v>5228.696</v>
      </c>
      <c r="F31" s="18">
        <v>5501.06</v>
      </c>
      <c r="G31" s="18">
        <f t="shared" si="1"/>
        <v>-272.3640000000005</v>
      </c>
      <c r="I31" s="19"/>
      <c r="J31" s="20"/>
      <c r="K31" s="21"/>
      <c r="L31" s="20"/>
      <c r="M31" s="21"/>
      <c r="N31" s="11"/>
      <c r="O31" s="21"/>
      <c r="P31" s="11"/>
      <c r="Q31" s="11"/>
      <c r="R31" s="11"/>
      <c r="S31" s="11"/>
    </row>
    <row r="32" spans="1:19" ht="15">
      <c r="A32" s="24">
        <v>24</v>
      </c>
      <c r="B32" s="18">
        <v>10291.432</v>
      </c>
      <c r="C32" s="18">
        <v>10302.190000000002</v>
      </c>
      <c r="D32" s="18">
        <f t="shared" si="0"/>
        <v>-10.75800000000163</v>
      </c>
      <c r="E32" s="18">
        <v>3884.744</v>
      </c>
      <c r="F32" s="18">
        <v>4166.32</v>
      </c>
      <c r="G32" s="18">
        <f t="shared" si="1"/>
        <v>-281.57599999999957</v>
      </c>
      <c r="I32" s="19"/>
      <c r="J32" s="20"/>
      <c r="K32" s="21"/>
      <c r="L32" s="20"/>
      <c r="M32" s="21"/>
      <c r="N32" s="11"/>
      <c r="O32" s="21"/>
      <c r="P32" s="11"/>
      <c r="Q32" s="11"/>
      <c r="R32" s="11"/>
      <c r="S32" s="11"/>
    </row>
    <row r="33" spans="1:19" ht="15">
      <c r="A33" s="25" t="s">
        <v>9</v>
      </c>
      <c r="B33" s="26">
        <f aca="true" t="shared" si="2" ref="B33:G33">SUM(B9:B32)</f>
        <v>302989.144</v>
      </c>
      <c r="C33" s="26">
        <f t="shared" si="2"/>
        <v>303126.47000000003</v>
      </c>
      <c r="D33" s="26">
        <f t="shared" si="2"/>
        <v>-137.32600000002094</v>
      </c>
      <c r="E33" s="27">
        <f t="shared" si="2"/>
        <v>142075.6</v>
      </c>
      <c r="F33" s="27">
        <f t="shared" si="2"/>
        <v>149302.18000000002</v>
      </c>
      <c r="G33" s="28">
        <f t="shared" si="2"/>
        <v>-7226.580000000004</v>
      </c>
      <c r="H33" s="22"/>
      <c r="I33" s="29"/>
      <c r="J33" s="29"/>
      <c r="K33" s="21"/>
      <c r="L33" s="30"/>
      <c r="M33" s="21"/>
      <c r="N33" s="11"/>
      <c r="O33" s="21"/>
      <c r="P33" s="11"/>
      <c r="Q33" s="11"/>
      <c r="R33" s="11"/>
      <c r="S33" s="11"/>
    </row>
    <row r="34" spans="9:19" ht="15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">
      <c r="A35" s="22"/>
    </row>
    <row r="36" spans="3:5" ht="15">
      <c r="C36" s="22"/>
      <c r="D36" s="22"/>
      <c r="E36" s="22"/>
    </row>
    <row r="40" spans="3:7" ht="15">
      <c r="C40" t="s">
        <v>12</v>
      </c>
      <c r="E40" s="11"/>
      <c r="F40" s="11"/>
      <c r="G40" s="11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0"/>
  <sheetViews>
    <sheetView view="pageBreakPreview" zoomScale="70" zoomScaleSheetLayoutView="70" zoomScalePageLayoutView="0" workbookViewId="0" topLeftCell="A1">
      <selection activeCell="A35" sqref="A35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7" ht="15">
      <c r="B3" s="3"/>
      <c r="C3" s="4" t="s">
        <v>1</v>
      </c>
      <c r="D3" s="3"/>
      <c r="E3" s="3"/>
      <c r="F3" s="3" t="s">
        <v>14</v>
      </c>
      <c r="G3" s="3"/>
    </row>
    <row r="4" spans="1:7" ht="15">
      <c r="A4" s="5" t="s">
        <v>10</v>
      </c>
      <c r="B4" s="5"/>
      <c r="C4" s="5"/>
      <c r="D4" s="5"/>
      <c r="E4" s="5"/>
      <c r="F4" s="5"/>
      <c r="G4" s="5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7" t="s">
        <v>3</v>
      </c>
      <c r="B6" s="8" t="s">
        <v>4</v>
      </c>
      <c r="C6" s="8"/>
      <c r="D6" s="8"/>
      <c r="E6" s="8" t="s">
        <v>5</v>
      </c>
      <c r="F6" s="8"/>
      <c r="G6" s="8"/>
    </row>
    <row r="7" spans="1:12" ht="105">
      <c r="A7" s="7"/>
      <c r="B7" s="9" t="s">
        <v>6</v>
      </c>
      <c r="C7" s="9" t="s">
        <v>7</v>
      </c>
      <c r="D7" s="9" t="s">
        <v>8</v>
      </c>
      <c r="E7" s="9" t="s">
        <v>6</v>
      </c>
      <c r="F7" s="9" t="s">
        <v>7</v>
      </c>
      <c r="G7" s="9" t="s">
        <v>8</v>
      </c>
      <c r="H7" s="10"/>
      <c r="I7" s="11"/>
      <c r="J7" s="12"/>
      <c r="K7" s="12"/>
      <c r="L7" s="12"/>
    </row>
    <row r="8" spans="1:1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I8" s="15"/>
      <c r="J8" s="16"/>
      <c r="K8" s="11"/>
      <c r="L8" s="11"/>
      <c r="M8" s="11"/>
      <c r="N8" s="11"/>
      <c r="O8" s="11"/>
      <c r="P8" s="11"/>
      <c r="Q8" s="11"/>
      <c r="R8" s="11"/>
      <c r="S8" s="11"/>
    </row>
    <row r="9" spans="1:19" ht="15">
      <c r="A9" s="17">
        <v>1</v>
      </c>
      <c r="B9" s="18">
        <v>8231.8</v>
      </c>
      <c r="C9" s="18">
        <v>8150.9</v>
      </c>
      <c r="D9" s="18">
        <f>B9-C9</f>
        <v>80.89999999999964</v>
      </c>
      <c r="E9" s="18">
        <v>5660.62</v>
      </c>
      <c r="F9" s="18">
        <v>5853.700000000001</v>
      </c>
      <c r="G9" s="18">
        <f>E9-F9</f>
        <v>-193.08000000000084</v>
      </c>
      <c r="I9" s="19"/>
      <c r="J9" s="20"/>
      <c r="K9" s="21"/>
      <c r="L9" s="20"/>
      <c r="M9" s="21"/>
      <c r="N9" s="11"/>
      <c r="O9" s="21"/>
      <c r="P9" s="11"/>
      <c r="Q9" s="11"/>
      <c r="R9" s="11"/>
      <c r="S9" s="11"/>
    </row>
    <row r="10" spans="1:19" ht="15">
      <c r="A10" s="17">
        <v>2</v>
      </c>
      <c r="B10" s="18">
        <v>7703.92</v>
      </c>
      <c r="C10" s="18">
        <v>7636.9000000000015</v>
      </c>
      <c r="D10" s="18">
        <f aca="true" t="shared" si="0" ref="D10:D32">B10-C10</f>
        <v>67.01999999999862</v>
      </c>
      <c r="E10" s="18">
        <v>5468.72</v>
      </c>
      <c r="F10" s="18">
        <v>5640.9000000000015</v>
      </c>
      <c r="G10" s="18">
        <f aca="true" t="shared" si="1" ref="G10:G32">E10-F10</f>
        <v>-172.1800000000012</v>
      </c>
      <c r="I10" s="19"/>
      <c r="J10" s="20"/>
      <c r="K10" s="21"/>
      <c r="L10" s="20"/>
      <c r="M10" s="21"/>
      <c r="N10" s="11"/>
      <c r="O10" s="21"/>
      <c r="P10" s="11"/>
      <c r="Q10" s="11"/>
      <c r="R10" s="11"/>
      <c r="S10" s="11"/>
    </row>
    <row r="11" spans="1:19" ht="15">
      <c r="A11" s="17">
        <v>3</v>
      </c>
      <c r="B11" s="18">
        <v>7589.759999999999</v>
      </c>
      <c r="C11" s="18">
        <v>7515.4</v>
      </c>
      <c r="D11" s="18">
        <f t="shared" si="0"/>
        <v>74.35999999999967</v>
      </c>
      <c r="E11" s="18">
        <v>5372.64</v>
      </c>
      <c r="F11" s="18">
        <v>5552.8</v>
      </c>
      <c r="G11" s="18">
        <f t="shared" si="1"/>
        <v>-180.15999999999985</v>
      </c>
      <c r="I11" s="19"/>
      <c r="J11" s="20"/>
      <c r="K11" s="21"/>
      <c r="L11" s="20"/>
      <c r="M11" s="21"/>
      <c r="N11" s="11"/>
      <c r="O11" s="21"/>
      <c r="P11" s="11"/>
      <c r="Q11" s="11"/>
      <c r="R11" s="11"/>
      <c r="S11" s="11"/>
    </row>
    <row r="12" spans="1:19" ht="15">
      <c r="A12" s="17">
        <v>4</v>
      </c>
      <c r="B12" s="18">
        <v>7445.9</v>
      </c>
      <c r="C12" s="18">
        <v>7379.599999999999</v>
      </c>
      <c r="D12" s="18">
        <f t="shared" si="0"/>
        <v>66.30000000000018</v>
      </c>
      <c r="E12" s="18">
        <v>5366.379999999999</v>
      </c>
      <c r="F12" s="18">
        <v>5540.2</v>
      </c>
      <c r="G12" s="18">
        <f t="shared" si="1"/>
        <v>-173.82000000000062</v>
      </c>
      <c r="I12" s="19"/>
      <c r="J12" s="20"/>
      <c r="K12" s="21"/>
      <c r="L12" s="20"/>
      <c r="M12" s="21"/>
      <c r="N12" s="11"/>
      <c r="O12" s="21"/>
      <c r="P12" s="11"/>
      <c r="Q12" s="11"/>
      <c r="R12" s="11"/>
      <c r="S12" s="11"/>
    </row>
    <row r="13" spans="1:19" ht="15">
      <c r="A13" s="17">
        <v>5</v>
      </c>
      <c r="B13" s="18">
        <v>7559.94</v>
      </c>
      <c r="C13" s="18">
        <v>7483.5</v>
      </c>
      <c r="D13" s="18">
        <f t="shared" si="0"/>
        <v>76.4399999999996</v>
      </c>
      <c r="E13" s="18">
        <v>5186.64</v>
      </c>
      <c r="F13" s="18">
        <v>5360.700000000001</v>
      </c>
      <c r="G13" s="18">
        <f t="shared" si="1"/>
        <v>-174.0600000000004</v>
      </c>
      <c r="I13" s="19"/>
      <c r="J13" s="20"/>
      <c r="K13" s="21"/>
      <c r="L13" s="20"/>
      <c r="M13" s="21"/>
      <c r="N13" s="11"/>
      <c r="O13" s="21"/>
      <c r="P13" s="11"/>
      <c r="Q13" s="11"/>
      <c r="R13" s="11"/>
      <c r="S13" s="11"/>
    </row>
    <row r="14" spans="1:19" ht="15">
      <c r="A14" s="17">
        <v>6</v>
      </c>
      <c r="B14" s="18">
        <v>7973.92</v>
      </c>
      <c r="C14" s="18">
        <v>7893.8</v>
      </c>
      <c r="D14" s="18">
        <f t="shared" si="0"/>
        <v>80.11999999999989</v>
      </c>
      <c r="E14" s="18">
        <v>5198.5</v>
      </c>
      <c r="F14" s="18">
        <v>5389.1</v>
      </c>
      <c r="G14" s="18">
        <f t="shared" si="1"/>
        <v>-190.60000000000036</v>
      </c>
      <c r="I14" s="19"/>
      <c r="J14" s="20"/>
      <c r="K14" s="21"/>
      <c r="L14" s="20"/>
      <c r="M14" s="21"/>
      <c r="N14" s="11"/>
      <c r="O14" s="21"/>
      <c r="P14" s="11"/>
      <c r="Q14" s="11"/>
      <c r="R14" s="11"/>
      <c r="S14" s="11"/>
    </row>
    <row r="15" spans="1:19" ht="15">
      <c r="A15" s="17">
        <v>7</v>
      </c>
      <c r="B15" s="18">
        <v>8537.82</v>
      </c>
      <c r="C15" s="18">
        <v>8472.3</v>
      </c>
      <c r="D15" s="18">
        <f t="shared" si="0"/>
        <v>65.52000000000044</v>
      </c>
      <c r="E15" s="18">
        <v>5089.9</v>
      </c>
      <c r="F15" s="18">
        <v>5273.3</v>
      </c>
      <c r="G15" s="18">
        <f t="shared" si="1"/>
        <v>-183.40000000000055</v>
      </c>
      <c r="I15" s="19"/>
      <c r="J15" s="20"/>
      <c r="K15" s="21"/>
      <c r="L15" s="20"/>
      <c r="M15" s="21"/>
      <c r="N15" s="11"/>
      <c r="O15" s="21"/>
      <c r="P15" s="11"/>
      <c r="Q15" s="11"/>
      <c r="R15" s="11"/>
      <c r="S15" s="11"/>
    </row>
    <row r="16" spans="1:19" ht="15">
      <c r="A16" s="17">
        <v>8</v>
      </c>
      <c r="B16" s="18">
        <v>11021.76</v>
      </c>
      <c r="C16" s="18">
        <v>10930.6</v>
      </c>
      <c r="D16" s="18">
        <f t="shared" si="0"/>
        <v>91.15999999999985</v>
      </c>
      <c r="E16" s="18">
        <v>7267.6</v>
      </c>
      <c r="F16" s="18">
        <v>7452.499999999999</v>
      </c>
      <c r="G16" s="18">
        <f t="shared" si="1"/>
        <v>-184.89999999999873</v>
      </c>
      <c r="I16" s="19"/>
      <c r="J16" s="20"/>
      <c r="K16" s="21"/>
      <c r="L16" s="20"/>
      <c r="M16" s="21"/>
      <c r="N16" s="11"/>
      <c r="O16" s="21"/>
      <c r="P16" s="11"/>
      <c r="Q16" s="11"/>
      <c r="R16" s="11"/>
      <c r="S16" s="11"/>
    </row>
    <row r="17" spans="1:21" ht="15">
      <c r="A17" s="17">
        <v>9</v>
      </c>
      <c r="B17" s="18">
        <v>13480</v>
      </c>
      <c r="C17" s="18">
        <v>13384.300000000001</v>
      </c>
      <c r="D17" s="18">
        <f t="shared" si="0"/>
        <v>95.69999999999891</v>
      </c>
      <c r="E17" s="18">
        <v>9840.560000000001</v>
      </c>
      <c r="F17" s="18">
        <v>10047.5</v>
      </c>
      <c r="G17" s="18">
        <f t="shared" si="1"/>
        <v>-206.9399999999987</v>
      </c>
      <c r="I17" s="19"/>
      <c r="J17" s="20"/>
      <c r="K17" s="21"/>
      <c r="L17" s="20"/>
      <c r="M17" s="21"/>
      <c r="N17" s="11"/>
      <c r="O17" s="21"/>
      <c r="P17" s="11"/>
      <c r="Q17" s="11"/>
      <c r="R17" s="11"/>
      <c r="S17" s="11"/>
      <c r="U17" s="22"/>
    </row>
    <row r="18" spans="1:21" ht="15">
      <c r="A18" s="17">
        <v>10</v>
      </c>
      <c r="B18" s="18">
        <v>14224.56</v>
      </c>
      <c r="C18" s="18">
        <v>14125.7</v>
      </c>
      <c r="D18" s="18">
        <f t="shared" si="0"/>
        <v>98.85999999999876</v>
      </c>
      <c r="E18" s="18">
        <v>10711.84</v>
      </c>
      <c r="F18" s="18">
        <v>10913.9</v>
      </c>
      <c r="G18" s="18">
        <f t="shared" si="1"/>
        <v>-202.0599999999995</v>
      </c>
      <c r="I18" s="19"/>
      <c r="J18" s="20"/>
      <c r="K18" s="21"/>
      <c r="L18" s="20"/>
      <c r="M18" s="23"/>
      <c r="N18" s="11"/>
      <c r="O18" s="21"/>
      <c r="P18" s="11"/>
      <c r="Q18" s="11"/>
      <c r="R18" s="11"/>
      <c r="S18" s="11"/>
      <c r="U18" s="22"/>
    </row>
    <row r="19" spans="1:21" ht="15">
      <c r="A19" s="17">
        <v>11</v>
      </c>
      <c r="B19" s="18">
        <v>13660.66</v>
      </c>
      <c r="C19" s="18">
        <v>13567.100000000002</v>
      </c>
      <c r="D19" s="18">
        <f t="shared" si="0"/>
        <v>93.55999999999767</v>
      </c>
      <c r="E19" s="18">
        <v>10508.16</v>
      </c>
      <c r="F19" s="18">
        <v>10706.3</v>
      </c>
      <c r="G19" s="18">
        <f t="shared" si="1"/>
        <v>-198.13999999999942</v>
      </c>
      <c r="I19" s="19"/>
      <c r="J19" s="20"/>
      <c r="K19" s="21"/>
      <c r="L19" s="20"/>
      <c r="M19" s="23"/>
      <c r="N19" s="11"/>
      <c r="O19" s="21"/>
      <c r="P19" s="11"/>
      <c r="Q19" s="11"/>
      <c r="R19" s="11"/>
      <c r="S19" s="11"/>
      <c r="U19" s="22"/>
    </row>
    <row r="20" spans="1:21" ht="15">
      <c r="A20" s="17">
        <v>12</v>
      </c>
      <c r="B20" s="18">
        <v>12850.58</v>
      </c>
      <c r="C20" s="18">
        <v>12771.000000000002</v>
      </c>
      <c r="D20" s="18">
        <f t="shared" si="0"/>
        <v>79.57999999999811</v>
      </c>
      <c r="E20" s="18">
        <v>9572.140000000001</v>
      </c>
      <c r="F20" s="18">
        <v>9762.5</v>
      </c>
      <c r="G20" s="18">
        <f t="shared" si="1"/>
        <v>-190.35999999999876</v>
      </c>
      <c r="I20" s="19"/>
      <c r="J20" s="20"/>
      <c r="K20" s="21"/>
      <c r="L20" s="20"/>
      <c r="M20" s="23"/>
      <c r="N20" s="11"/>
      <c r="O20" s="21"/>
      <c r="P20" s="11"/>
      <c r="Q20" s="11"/>
      <c r="R20" s="11"/>
      <c r="S20" s="11"/>
      <c r="U20" s="22"/>
    </row>
    <row r="21" spans="1:21" ht="15">
      <c r="A21" s="17">
        <v>13</v>
      </c>
      <c r="B21" s="18">
        <v>13024.84</v>
      </c>
      <c r="C21" s="18">
        <v>12940.599999999999</v>
      </c>
      <c r="D21" s="18">
        <f t="shared" si="0"/>
        <v>84.2400000000016</v>
      </c>
      <c r="E21" s="18">
        <v>10088.7</v>
      </c>
      <c r="F21" s="18">
        <v>10275.300000000001</v>
      </c>
      <c r="G21" s="18">
        <f t="shared" si="1"/>
        <v>-186.60000000000036</v>
      </c>
      <c r="I21" s="19"/>
      <c r="J21" s="20"/>
      <c r="K21" s="21"/>
      <c r="L21" s="20"/>
      <c r="M21" s="23"/>
      <c r="N21" s="11"/>
      <c r="O21" s="21"/>
      <c r="P21" s="11"/>
      <c r="Q21" s="11"/>
      <c r="R21" s="11"/>
      <c r="S21" s="11"/>
      <c r="U21" s="22"/>
    </row>
    <row r="22" spans="1:21" ht="15">
      <c r="A22" s="17">
        <v>14</v>
      </c>
      <c r="B22" s="18">
        <v>13216.2</v>
      </c>
      <c r="C22" s="18">
        <v>13115.100000000002</v>
      </c>
      <c r="D22" s="18">
        <f t="shared" si="0"/>
        <v>101.09999999999854</v>
      </c>
      <c r="E22" s="18">
        <v>9695.96</v>
      </c>
      <c r="F22" s="18">
        <v>9930.1</v>
      </c>
      <c r="G22" s="18">
        <f t="shared" si="1"/>
        <v>-234.14000000000124</v>
      </c>
      <c r="I22" s="19"/>
      <c r="J22" s="20"/>
      <c r="K22" s="21"/>
      <c r="L22" s="20"/>
      <c r="M22" s="23"/>
      <c r="N22" s="11"/>
      <c r="O22" s="21"/>
      <c r="P22" s="11"/>
      <c r="Q22" s="11"/>
      <c r="R22" s="11"/>
      <c r="S22" s="11"/>
      <c r="U22" s="22"/>
    </row>
    <row r="23" spans="1:19" ht="15">
      <c r="A23" s="24">
        <v>15</v>
      </c>
      <c r="B23" s="18">
        <v>13186.14</v>
      </c>
      <c r="C23" s="18">
        <v>13104.799999999997</v>
      </c>
      <c r="D23" s="18">
        <f t="shared" si="0"/>
        <v>81.34000000000196</v>
      </c>
      <c r="E23" s="18">
        <v>9509.66</v>
      </c>
      <c r="F23" s="18">
        <v>9737.4</v>
      </c>
      <c r="G23" s="18">
        <f t="shared" si="1"/>
        <v>-227.73999999999978</v>
      </c>
      <c r="I23" s="19"/>
      <c r="J23" s="20"/>
      <c r="K23" s="21"/>
      <c r="L23" s="20"/>
      <c r="M23" s="21"/>
      <c r="N23" s="11"/>
      <c r="O23" s="21"/>
      <c r="P23" s="11"/>
      <c r="Q23" s="11"/>
      <c r="R23" s="11"/>
      <c r="S23" s="11"/>
    </row>
    <row r="24" spans="1:19" ht="15">
      <c r="A24" s="17">
        <v>16</v>
      </c>
      <c r="B24" s="18">
        <v>12298.14</v>
      </c>
      <c r="C24" s="18">
        <v>12214.900000000003</v>
      </c>
      <c r="D24" s="18">
        <f t="shared" si="0"/>
        <v>83.23999999999614</v>
      </c>
      <c r="E24" s="18">
        <v>8369.92</v>
      </c>
      <c r="F24" s="18">
        <v>8579.7</v>
      </c>
      <c r="G24" s="18">
        <f t="shared" si="1"/>
        <v>-209.78000000000065</v>
      </c>
      <c r="I24" s="19"/>
      <c r="J24" s="20"/>
      <c r="K24" s="21"/>
      <c r="L24" s="20"/>
      <c r="M24" s="23"/>
      <c r="N24" s="11"/>
      <c r="O24" s="21"/>
      <c r="P24" s="11"/>
      <c r="Q24" s="11"/>
      <c r="R24" s="11"/>
      <c r="S24" s="11"/>
    </row>
    <row r="25" spans="1:19" ht="15">
      <c r="A25" s="17">
        <v>17</v>
      </c>
      <c r="B25" s="18">
        <v>13258.26</v>
      </c>
      <c r="C25" s="18">
        <v>13170.200000000003</v>
      </c>
      <c r="D25" s="18">
        <f t="shared" si="0"/>
        <v>88.05999999999767</v>
      </c>
      <c r="E25" s="18">
        <v>9288.18</v>
      </c>
      <c r="F25" s="18">
        <v>9461.699999999999</v>
      </c>
      <c r="G25" s="18">
        <f t="shared" si="1"/>
        <v>-173.51999999999862</v>
      </c>
      <c r="I25" s="19"/>
      <c r="J25" s="20"/>
      <c r="K25" s="21"/>
      <c r="L25" s="20"/>
      <c r="M25" s="23"/>
      <c r="N25" s="11"/>
      <c r="O25" s="21"/>
      <c r="P25" s="11"/>
      <c r="Q25" s="11"/>
      <c r="R25" s="11"/>
      <c r="S25" s="11"/>
    </row>
    <row r="26" spans="1:19" ht="15">
      <c r="A26" s="17">
        <v>18</v>
      </c>
      <c r="B26" s="18">
        <v>11776.42</v>
      </c>
      <c r="C26" s="18">
        <v>11701.499999999998</v>
      </c>
      <c r="D26" s="18">
        <f t="shared" si="0"/>
        <v>74.92000000000189</v>
      </c>
      <c r="E26" s="18">
        <v>8773.18</v>
      </c>
      <c r="F26" s="18">
        <v>8983.699999999999</v>
      </c>
      <c r="G26" s="18">
        <f t="shared" si="1"/>
        <v>-210.51999999999862</v>
      </c>
      <c r="I26" s="19"/>
      <c r="J26" s="20"/>
      <c r="K26" s="21"/>
      <c r="L26" s="20"/>
      <c r="M26" s="23"/>
      <c r="N26" s="11"/>
      <c r="O26" s="21"/>
      <c r="P26" s="11"/>
      <c r="Q26" s="11"/>
      <c r="R26" s="11"/>
      <c r="S26" s="11"/>
    </row>
    <row r="27" spans="1:19" ht="15">
      <c r="A27" s="17">
        <v>19</v>
      </c>
      <c r="B27" s="18">
        <v>10643.74</v>
      </c>
      <c r="C27" s="18">
        <v>10571.999999999998</v>
      </c>
      <c r="D27" s="18">
        <f t="shared" si="0"/>
        <v>71.7400000000016</v>
      </c>
      <c r="E27" s="18">
        <v>8151.179999999999</v>
      </c>
      <c r="F27" s="18">
        <v>8342.800000000001</v>
      </c>
      <c r="G27" s="18">
        <f t="shared" si="1"/>
        <v>-191.6200000000017</v>
      </c>
      <c r="I27" s="19"/>
      <c r="J27" s="20"/>
      <c r="K27" s="21"/>
      <c r="L27" s="20"/>
      <c r="M27" s="23"/>
      <c r="N27" s="11"/>
      <c r="O27" s="21"/>
      <c r="P27" s="11"/>
      <c r="Q27" s="11"/>
      <c r="R27" s="11"/>
      <c r="S27" s="11"/>
    </row>
    <row r="28" spans="1:19" ht="15">
      <c r="A28" s="17">
        <v>20</v>
      </c>
      <c r="B28" s="18">
        <v>11232.56</v>
      </c>
      <c r="C28" s="18">
        <v>11157.8</v>
      </c>
      <c r="D28" s="18">
        <f t="shared" si="0"/>
        <v>74.76000000000022</v>
      </c>
      <c r="E28" s="18">
        <v>9027.72</v>
      </c>
      <c r="F28" s="18">
        <v>9264.9</v>
      </c>
      <c r="G28" s="18">
        <f t="shared" si="1"/>
        <v>-237.1800000000003</v>
      </c>
      <c r="I28" s="19"/>
      <c r="J28" s="20"/>
      <c r="K28" s="21"/>
      <c r="L28" s="20"/>
      <c r="M28" s="23"/>
      <c r="N28" s="11"/>
      <c r="O28" s="21"/>
      <c r="P28" s="11"/>
      <c r="Q28" s="11"/>
      <c r="R28" s="11"/>
      <c r="S28" s="11"/>
    </row>
    <row r="29" spans="1:19" ht="15">
      <c r="A29" s="24">
        <v>21</v>
      </c>
      <c r="B29" s="18">
        <v>11586.5</v>
      </c>
      <c r="C29" s="18">
        <v>11503.700000000003</v>
      </c>
      <c r="D29" s="18">
        <f t="shared" si="0"/>
        <v>82.79999999999745</v>
      </c>
      <c r="E29" s="18">
        <v>9351.48</v>
      </c>
      <c r="F29" s="18">
        <v>9618.9</v>
      </c>
      <c r="G29" s="18">
        <f t="shared" si="1"/>
        <v>-267.4200000000001</v>
      </c>
      <c r="I29" s="19"/>
      <c r="J29" s="20"/>
      <c r="K29" s="21"/>
      <c r="L29" s="20"/>
      <c r="M29" s="21"/>
      <c r="N29" s="11"/>
      <c r="O29" s="21"/>
      <c r="P29" s="11"/>
      <c r="Q29" s="11"/>
      <c r="R29" s="11"/>
      <c r="S29" s="11"/>
    </row>
    <row r="30" spans="1:19" ht="15">
      <c r="A30" s="24">
        <v>22</v>
      </c>
      <c r="B30" s="18">
        <v>9804.019999999999</v>
      </c>
      <c r="C30" s="18">
        <v>9721.600000000002</v>
      </c>
      <c r="D30" s="18">
        <f t="shared" si="0"/>
        <v>82.41999999999643</v>
      </c>
      <c r="E30" s="18">
        <v>7911.48</v>
      </c>
      <c r="F30" s="18">
        <v>8111.9</v>
      </c>
      <c r="G30" s="18">
        <f t="shared" si="1"/>
        <v>-200.42000000000007</v>
      </c>
      <c r="I30" s="19"/>
      <c r="J30" s="20"/>
      <c r="K30" s="21"/>
      <c r="L30" s="20"/>
      <c r="M30" s="21"/>
      <c r="N30" s="11"/>
      <c r="O30" s="21"/>
      <c r="P30" s="11"/>
      <c r="Q30" s="11"/>
      <c r="R30" s="11"/>
      <c r="S30" s="11"/>
    </row>
    <row r="31" spans="1:19" ht="15">
      <c r="A31" s="24">
        <v>23</v>
      </c>
      <c r="B31" s="18">
        <v>8819.86</v>
      </c>
      <c r="C31" s="18">
        <v>8746.7</v>
      </c>
      <c r="D31" s="18">
        <f t="shared" si="0"/>
        <v>73.15999999999985</v>
      </c>
      <c r="E31" s="18">
        <v>6934.24</v>
      </c>
      <c r="F31" s="18">
        <v>7136.100000000001</v>
      </c>
      <c r="G31" s="18">
        <f t="shared" si="1"/>
        <v>-201.8600000000015</v>
      </c>
      <c r="I31" s="19"/>
      <c r="J31" s="20"/>
      <c r="K31" s="21"/>
      <c r="L31" s="20"/>
      <c r="M31" s="21"/>
      <c r="N31" s="11"/>
      <c r="O31" s="21"/>
      <c r="P31" s="11"/>
      <c r="Q31" s="11"/>
      <c r="R31" s="11"/>
      <c r="S31" s="11"/>
    </row>
    <row r="32" spans="1:19" ht="15">
      <c r="A32" s="24">
        <v>24</v>
      </c>
      <c r="B32" s="18">
        <v>7470.1</v>
      </c>
      <c r="C32" s="18">
        <v>7398.2</v>
      </c>
      <c r="D32" s="18">
        <f t="shared" si="0"/>
        <v>71.90000000000055</v>
      </c>
      <c r="E32" s="18">
        <v>5266.36</v>
      </c>
      <c r="F32" s="18">
        <v>5473.799999999999</v>
      </c>
      <c r="G32" s="18">
        <f t="shared" si="1"/>
        <v>-207.4399999999996</v>
      </c>
      <c r="I32" s="19"/>
      <c r="J32" s="20"/>
      <c r="K32" s="21"/>
      <c r="L32" s="20"/>
      <c r="M32" s="21"/>
      <c r="N32" s="11"/>
      <c r="O32" s="21"/>
      <c r="P32" s="11"/>
      <c r="Q32" s="11"/>
      <c r="R32" s="11"/>
      <c r="S32" s="11"/>
    </row>
    <row r="33" spans="1:19" ht="15">
      <c r="A33" s="25" t="s">
        <v>9</v>
      </c>
      <c r="B33" s="26">
        <f aca="true" t="shared" si="2" ref="B33:G33">SUM(B9:B32)</f>
        <v>256597.4</v>
      </c>
      <c r="C33" s="26">
        <f t="shared" si="2"/>
        <v>254658.20000000004</v>
      </c>
      <c r="D33" s="26">
        <f t="shared" si="2"/>
        <v>1939.1999999999853</v>
      </c>
      <c r="E33" s="27">
        <f t="shared" si="2"/>
        <v>187611.75999999998</v>
      </c>
      <c r="F33" s="27">
        <f t="shared" si="2"/>
        <v>192409.69999999998</v>
      </c>
      <c r="G33" s="28">
        <f t="shared" si="2"/>
        <v>-4797.940000000001</v>
      </c>
      <c r="H33" s="22"/>
      <c r="I33" s="29"/>
      <c r="J33" s="29"/>
      <c r="K33" s="21"/>
      <c r="L33" s="30"/>
      <c r="M33" s="21"/>
      <c r="N33" s="11"/>
      <c r="O33" s="21"/>
      <c r="P33" s="11"/>
      <c r="Q33" s="11"/>
      <c r="R33" s="11"/>
      <c r="S33" s="11"/>
    </row>
    <row r="34" spans="9:19" ht="15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">
      <c r="A35" s="22"/>
    </row>
    <row r="36" spans="3:5" ht="15">
      <c r="C36" s="22"/>
      <c r="D36" s="22"/>
      <c r="E36" s="22"/>
    </row>
    <row r="40" spans="3:7" ht="15">
      <c r="C40" t="s">
        <v>12</v>
      </c>
      <c r="E40" s="11"/>
      <c r="F40" s="11"/>
      <c r="G40" s="11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7" ht="15">
      <c r="B3" s="3"/>
      <c r="C3" s="4" t="s">
        <v>1</v>
      </c>
      <c r="D3" s="3"/>
      <c r="E3" s="3"/>
      <c r="F3" s="3" t="s">
        <v>14</v>
      </c>
      <c r="G3" s="3"/>
    </row>
    <row r="4" spans="1:7" ht="15">
      <c r="A4" s="5" t="s">
        <v>11</v>
      </c>
      <c r="B4" s="5"/>
      <c r="C4" s="5"/>
      <c r="D4" s="5"/>
      <c r="E4" s="5"/>
      <c r="F4" s="5"/>
      <c r="G4" s="5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7" t="s">
        <v>3</v>
      </c>
      <c r="B6" s="8" t="s">
        <v>4</v>
      </c>
      <c r="C6" s="8"/>
      <c r="D6" s="8"/>
      <c r="E6" s="8" t="s">
        <v>5</v>
      </c>
      <c r="F6" s="8"/>
      <c r="G6" s="8"/>
    </row>
    <row r="7" spans="1:12" ht="105">
      <c r="A7" s="7"/>
      <c r="B7" s="9" t="s">
        <v>6</v>
      </c>
      <c r="C7" s="9" t="s">
        <v>7</v>
      </c>
      <c r="D7" s="9" t="s">
        <v>8</v>
      </c>
      <c r="E7" s="9" t="s">
        <v>6</v>
      </c>
      <c r="F7" s="9" t="s">
        <v>7</v>
      </c>
      <c r="G7" s="9" t="s">
        <v>8</v>
      </c>
      <c r="H7" s="10"/>
      <c r="I7" s="11"/>
      <c r="J7" s="12"/>
      <c r="K7" s="12"/>
      <c r="L7" s="12"/>
    </row>
    <row r="8" spans="1:1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I8" s="15"/>
      <c r="J8" s="16"/>
      <c r="K8" s="11"/>
      <c r="L8" s="11"/>
      <c r="M8" s="11"/>
      <c r="N8" s="11"/>
      <c r="O8" s="11"/>
      <c r="P8" s="11"/>
      <c r="Q8" s="11"/>
      <c r="R8" s="11"/>
      <c r="S8" s="11"/>
    </row>
    <row r="9" spans="1:19" ht="15">
      <c r="A9" s="17">
        <v>1</v>
      </c>
      <c r="B9" s="18">
        <f>'ТАБ 3-1'!B9+'ТАБ 3-2'!B9</f>
        <v>17991.184</v>
      </c>
      <c r="C9" s="18">
        <f>'ТАБ 3-1'!C9+'ТАБ 3-2'!C9</f>
        <v>17922.93</v>
      </c>
      <c r="D9" s="18">
        <f>B9-C9</f>
        <v>68.25400000000081</v>
      </c>
      <c r="E9" s="18">
        <f>'ТАБ 3-1'!E9+'ТАБ 3-2'!E9</f>
        <v>10025.292</v>
      </c>
      <c r="F9" s="18">
        <f>'ТАБ 3-1'!F9+'ТАБ 3-2'!F9</f>
        <v>10465.51</v>
      </c>
      <c r="G9" s="18">
        <f>E9-F9</f>
        <v>-440.21800000000076</v>
      </c>
      <c r="I9" s="19"/>
      <c r="J9" s="20"/>
      <c r="K9" s="21"/>
      <c r="L9" s="20"/>
      <c r="M9" s="21"/>
      <c r="N9" s="11"/>
      <c r="O9" s="21"/>
      <c r="P9" s="11"/>
      <c r="Q9" s="11"/>
      <c r="R9" s="11"/>
      <c r="S9" s="11"/>
    </row>
    <row r="10" spans="1:19" ht="15">
      <c r="A10" s="17">
        <v>2</v>
      </c>
      <c r="B10" s="18">
        <f>'ТАБ 3-1'!B10+'ТАБ 3-2'!B10</f>
        <v>17307.304</v>
      </c>
      <c r="C10" s="18">
        <f>'ТАБ 3-1'!C10+'ТАБ 3-2'!C10</f>
        <v>17249.54</v>
      </c>
      <c r="D10" s="18">
        <f aca="true" t="shared" si="0" ref="D10:D32">B10-C10</f>
        <v>57.763999999999214</v>
      </c>
      <c r="E10" s="18">
        <f>'ТАБ 3-1'!E10+'ТАБ 3-2'!E10</f>
        <v>9817.368</v>
      </c>
      <c r="F10" s="18">
        <f>'ТАБ 3-1'!F10+'ТАБ 3-2'!F10</f>
        <v>10234.360000000002</v>
      </c>
      <c r="G10" s="18">
        <f aca="true" t="shared" si="1" ref="G10:G32">E10-F10</f>
        <v>-416.992000000002</v>
      </c>
      <c r="I10" s="19"/>
      <c r="J10" s="20"/>
      <c r="K10" s="21"/>
      <c r="L10" s="20"/>
      <c r="M10" s="21"/>
      <c r="N10" s="11"/>
      <c r="O10" s="21"/>
      <c r="P10" s="11"/>
      <c r="Q10" s="11"/>
      <c r="R10" s="11"/>
      <c r="S10" s="11"/>
    </row>
    <row r="11" spans="1:19" ht="15">
      <c r="A11" s="17">
        <v>3</v>
      </c>
      <c r="B11" s="18">
        <f>'ТАБ 3-1'!B11+'ТАБ 3-2'!B11</f>
        <v>16769.144</v>
      </c>
      <c r="C11" s="18">
        <f>'ТАБ 3-1'!C11+'ТАБ 3-2'!C11</f>
        <v>16705.870000000003</v>
      </c>
      <c r="D11" s="18">
        <f t="shared" si="0"/>
        <v>63.27399999999761</v>
      </c>
      <c r="E11" s="18">
        <f>'ТАБ 3-1'!E11+'ТАБ 3-2'!E11</f>
        <v>9561.288</v>
      </c>
      <c r="F11" s="18">
        <f>'ТАБ 3-1'!F11+'ТАБ 3-2'!F11</f>
        <v>9985.2</v>
      </c>
      <c r="G11" s="18">
        <f t="shared" si="1"/>
        <v>-423.91200000000026</v>
      </c>
      <c r="I11" s="19"/>
      <c r="J11" s="20"/>
      <c r="K11" s="21"/>
      <c r="L11" s="20"/>
      <c r="M11" s="21"/>
      <c r="N11" s="11"/>
      <c r="O11" s="21"/>
      <c r="P11" s="11"/>
      <c r="Q11" s="11"/>
      <c r="R11" s="11"/>
      <c r="S11" s="11"/>
    </row>
    <row r="12" spans="1:19" ht="15">
      <c r="A12" s="17">
        <v>4</v>
      </c>
      <c r="B12" s="18">
        <f>'ТАБ 3-1'!B12+'ТАБ 3-2'!B12</f>
        <v>17549.284</v>
      </c>
      <c r="C12" s="18">
        <f>'ТАБ 3-1'!C12+'ТАБ 3-2'!C12</f>
        <v>17515.489999999998</v>
      </c>
      <c r="D12" s="18">
        <f t="shared" si="0"/>
        <v>33.79400000000169</v>
      </c>
      <c r="E12" s="18">
        <f>'ТАБ 3-1'!E12+'ТАБ 3-2'!E12</f>
        <v>9631.027999999998</v>
      </c>
      <c r="F12" s="18">
        <f>'ТАБ 3-1'!F12+'ТАБ 3-2'!F12</f>
        <v>10033.92</v>
      </c>
      <c r="G12" s="18">
        <f t="shared" si="1"/>
        <v>-402.89200000000164</v>
      </c>
      <c r="I12" s="19"/>
      <c r="J12" s="20"/>
      <c r="K12" s="21"/>
      <c r="L12" s="20"/>
      <c r="M12" s="21"/>
      <c r="N12" s="11"/>
      <c r="O12" s="21"/>
      <c r="P12" s="11"/>
      <c r="Q12" s="11"/>
      <c r="R12" s="11"/>
      <c r="S12" s="11"/>
    </row>
    <row r="13" spans="1:19" ht="15">
      <c r="A13" s="17">
        <v>5</v>
      </c>
      <c r="B13" s="18">
        <f>'ТАБ 3-1'!B13+'ТАБ 3-2'!B13</f>
        <v>16679.324</v>
      </c>
      <c r="C13" s="18">
        <f>'ТАБ 3-1'!C13+'ТАБ 3-2'!C13</f>
        <v>16612.13</v>
      </c>
      <c r="D13" s="18">
        <f t="shared" si="0"/>
        <v>67.1939999999995</v>
      </c>
      <c r="E13" s="18">
        <f>'ТАБ 3-1'!E13+'ТАБ 3-2'!E13</f>
        <v>9299.288</v>
      </c>
      <c r="F13" s="18">
        <f>'ТАБ 3-1'!F13+'ТАБ 3-2'!F13</f>
        <v>9713.010000000002</v>
      </c>
      <c r="G13" s="18">
        <f t="shared" si="1"/>
        <v>-413.7220000000016</v>
      </c>
      <c r="I13" s="19"/>
      <c r="J13" s="20"/>
      <c r="K13" s="21"/>
      <c r="L13" s="20"/>
      <c r="M13" s="21"/>
      <c r="N13" s="11"/>
      <c r="O13" s="21"/>
      <c r="P13" s="11"/>
      <c r="Q13" s="11"/>
      <c r="R13" s="11"/>
      <c r="S13" s="11"/>
    </row>
    <row r="14" spans="1:19" ht="15">
      <c r="A14" s="17">
        <v>6</v>
      </c>
      <c r="B14" s="18">
        <f>'ТАБ 3-1'!B14+'ТАБ 3-2'!B14</f>
        <v>17349.28</v>
      </c>
      <c r="C14" s="18">
        <f>'ТАБ 3-1'!C14+'ТАБ 3-2'!C14</f>
        <v>17284.27</v>
      </c>
      <c r="D14" s="18">
        <f t="shared" si="0"/>
        <v>65.0099999999984</v>
      </c>
      <c r="E14" s="18">
        <f>'ТАБ 3-1'!E14+'ТАБ 3-2'!E14</f>
        <v>9247.148000000001</v>
      </c>
      <c r="F14" s="18">
        <f>'ТАБ 3-1'!F14+'ТАБ 3-2'!F14</f>
        <v>9722.35</v>
      </c>
      <c r="G14" s="18">
        <f t="shared" si="1"/>
        <v>-475.2019999999993</v>
      </c>
      <c r="I14" s="19"/>
      <c r="J14" s="20"/>
      <c r="K14" s="21"/>
      <c r="L14" s="20"/>
      <c r="M14" s="21"/>
      <c r="N14" s="11"/>
      <c r="O14" s="21"/>
      <c r="P14" s="11"/>
      <c r="Q14" s="11"/>
      <c r="R14" s="11"/>
      <c r="S14" s="11"/>
    </row>
    <row r="15" spans="1:19" ht="15">
      <c r="A15" s="17">
        <v>7</v>
      </c>
      <c r="B15" s="18">
        <f>'ТАБ 3-1'!B15+'ТАБ 3-2'!B15</f>
        <v>18781.18</v>
      </c>
      <c r="C15" s="18">
        <f>'ТАБ 3-1'!C15+'ТАБ 3-2'!C15</f>
        <v>18720.840000000004</v>
      </c>
      <c r="D15" s="18">
        <f t="shared" si="0"/>
        <v>60.33999999999651</v>
      </c>
      <c r="E15" s="18">
        <f>'ТАБ 3-1'!E15+'ТАБ 3-2'!E15</f>
        <v>9254.475999999999</v>
      </c>
      <c r="F15" s="18">
        <f>'ТАБ 3-1'!F15+'ТАБ 3-2'!F15</f>
        <v>9742.81</v>
      </c>
      <c r="G15" s="18">
        <f t="shared" si="1"/>
        <v>-488.33400000000074</v>
      </c>
      <c r="I15" s="19"/>
      <c r="J15" s="20"/>
      <c r="K15" s="21"/>
      <c r="L15" s="20"/>
      <c r="M15" s="21"/>
      <c r="N15" s="11"/>
      <c r="O15" s="21"/>
      <c r="P15" s="11"/>
      <c r="Q15" s="11"/>
      <c r="R15" s="11"/>
      <c r="S15" s="11"/>
    </row>
    <row r="16" spans="1:19" ht="15">
      <c r="A16" s="17">
        <v>8</v>
      </c>
      <c r="B16" s="18">
        <f>'ТАБ 3-1'!B16+'ТАБ 3-2'!B16</f>
        <v>22897.023999999998</v>
      </c>
      <c r="C16" s="18">
        <f>'ТАБ 3-1'!C16+'ТАБ 3-2'!C16</f>
        <v>22804.839999999997</v>
      </c>
      <c r="D16" s="18">
        <f t="shared" si="0"/>
        <v>92.1840000000011</v>
      </c>
      <c r="E16" s="18">
        <f>'ТАБ 3-1'!E16+'ТАБ 3-2'!E16</f>
        <v>12644.104</v>
      </c>
      <c r="F16" s="18">
        <f>'ТАБ 3-1'!F16+'ТАБ 3-2'!F16</f>
        <v>13146.919999999998</v>
      </c>
      <c r="G16" s="18">
        <f t="shared" si="1"/>
        <v>-502.8159999999989</v>
      </c>
      <c r="I16" s="19"/>
      <c r="J16" s="20"/>
      <c r="K16" s="21"/>
      <c r="L16" s="20"/>
      <c r="M16" s="21"/>
      <c r="N16" s="11"/>
      <c r="O16" s="21"/>
      <c r="P16" s="11"/>
      <c r="Q16" s="11"/>
      <c r="R16" s="11"/>
      <c r="S16" s="11"/>
    </row>
    <row r="17" spans="1:21" ht="15">
      <c r="A17" s="17">
        <v>9</v>
      </c>
      <c r="B17" s="18">
        <f>'ТАБ 3-1'!B17+'ТАБ 3-2'!B17</f>
        <v>26635.311999999998</v>
      </c>
      <c r="C17" s="18">
        <f>'ТАБ 3-1'!C17+'ТАБ 3-2'!C17</f>
        <v>26539.440000000002</v>
      </c>
      <c r="D17" s="18">
        <f t="shared" si="0"/>
        <v>95.87199999999575</v>
      </c>
      <c r="E17" s="18">
        <f>'ТАБ 3-1'!E17+'ТАБ 3-2'!E17</f>
        <v>15897.088000000002</v>
      </c>
      <c r="F17" s="18">
        <f>'ТАБ 3-1'!F17+'ТАБ 3-2'!F17</f>
        <v>16399.55</v>
      </c>
      <c r="G17" s="18">
        <f t="shared" si="1"/>
        <v>-502.4619999999977</v>
      </c>
      <c r="I17" s="19"/>
      <c r="J17" s="20"/>
      <c r="K17" s="21"/>
      <c r="L17" s="20"/>
      <c r="M17" s="21"/>
      <c r="N17" s="11"/>
      <c r="O17" s="21"/>
      <c r="P17" s="11"/>
      <c r="Q17" s="11"/>
      <c r="R17" s="11"/>
      <c r="S17" s="11"/>
      <c r="U17" s="22"/>
    </row>
    <row r="18" spans="1:21" ht="15">
      <c r="A18" s="17">
        <v>10</v>
      </c>
      <c r="B18" s="18">
        <f>'ТАБ 3-1'!B18+'ТАБ 3-2'!B18</f>
        <v>28323.944</v>
      </c>
      <c r="C18" s="18">
        <f>'ТАБ 3-1'!C18+'ТАБ 3-2'!C18</f>
        <v>28212.09</v>
      </c>
      <c r="D18" s="18">
        <f t="shared" si="0"/>
        <v>111.85399999999936</v>
      </c>
      <c r="E18" s="18">
        <f>'ТАБ 3-1'!E18+'ТАБ 3-2'!E18</f>
        <v>17696.488</v>
      </c>
      <c r="F18" s="18">
        <f>'ТАБ 3-1'!F18+'ТАБ 3-2'!F18</f>
        <v>18220.809999999998</v>
      </c>
      <c r="G18" s="18">
        <f t="shared" si="1"/>
        <v>-524.3219999999965</v>
      </c>
      <c r="I18" s="19"/>
      <c r="J18" s="20"/>
      <c r="K18" s="21"/>
      <c r="L18" s="20"/>
      <c r="M18" s="23"/>
      <c r="N18" s="11"/>
      <c r="O18" s="21"/>
      <c r="P18" s="11"/>
      <c r="Q18" s="11"/>
      <c r="R18" s="11"/>
      <c r="S18" s="11"/>
      <c r="U18" s="22"/>
    </row>
    <row r="19" spans="1:21" ht="15">
      <c r="A19" s="17">
        <v>11</v>
      </c>
      <c r="B19" s="18">
        <f>'ТАБ 3-1'!B19+'ТАБ 3-2'!B19</f>
        <v>28512.068</v>
      </c>
      <c r="C19" s="18">
        <f>'ТАБ 3-1'!C19+'ТАБ 3-2'!C19</f>
        <v>28410.850000000006</v>
      </c>
      <c r="D19" s="18">
        <f t="shared" si="0"/>
        <v>101.21799999999348</v>
      </c>
      <c r="E19" s="18">
        <f>'ТАБ 3-1'!E19+'ТАБ 3-2'!E19</f>
        <v>17636.856</v>
      </c>
      <c r="F19" s="18">
        <f>'ТАБ 3-1'!F19+'ТАБ 3-2'!F19</f>
        <v>18162.25</v>
      </c>
      <c r="G19" s="18">
        <f t="shared" si="1"/>
        <v>-525.3940000000002</v>
      </c>
      <c r="I19" s="19"/>
      <c r="J19" s="20"/>
      <c r="K19" s="21"/>
      <c r="L19" s="20"/>
      <c r="M19" s="23"/>
      <c r="N19" s="11"/>
      <c r="O19" s="21"/>
      <c r="P19" s="11"/>
      <c r="Q19" s="11"/>
      <c r="R19" s="11"/>
      <c r="S19" s="11"/>
      <c r="U19" s="22"/>
    </row>
    <row r="20" spans="1:21" ht="15">
      <c r="A20" s="17">
        <v>12</v>
      </c>
      <c r="B20" s="18">
        <f>'ТАБ 3-1'!B20+'ТАБ 3-2'!B20</f>
        <v>27561.964</v>
      </c>
      <c r="C20" s="18">
        <f>'ТАБ 3-1'!C20+'ТАБ 3-2'!C20</f>
        <v>27487.590000000004</v>
      </c>
      <c r="D20" s="18">
        <f t="shared" si="0"/>
        <v>74.37399999999616</v>
      </c>
      <c r="E20" s="18">
        <f>'ТАБ 3-1'!E20+'ТАБ 3-2'!E20</f>
        <v>16316.812000000002</v>
      </c>
      <c r="F20" s="18">
        <f>'ТАБ 3-1'!F20+'ТАБ 3-2'!F20</f>
        <v>16845.510000000002</v>
      </c>
      <c r="G20" s="18">
        <f t="shared" si="1"/>
        <v>-528.6980000000003</v>
      </c>
      <c r="I20" s="19"/>
      <c r="J20" s="20"/>
      <c r="K20" s="21"/>
      <c r="L20" s="20"/>
      <c r="M20" s="23"/>
      <c r="N20" s="11"/>
      <c r="O20" s="21"/>
      <c r="P20" s="11"/>
      <c r="Q20" s="11"/>
      <c r="R20" s="11"/>
      <c r="S20" s="11"/>
      <c r="U20" s="22"/>
    </row>
    <row r="21" spans="1:21" ht="15">
      <c r="A21" s="17">
        <v>13</v>
      </c>
      <c r="B21" s="18">
        <f>'ТАБ 3-1'!B21+'ТАБ 3-2'!B21</f>
        <v>27708.296000000002</v>
      </c>
      <c r="C21" s="18">
        <f>'ТАБ 3-1'!C21+'ТАБ 3-2'!C21</f>
        <v>27623.290000000005</v>
      </c>
      <c r="D21" s="18">
        <f t="shared" si="0"/>
        <v>85.00599999999758</v>
      </c>
      <c r="E21" s="18">
        <f>'ТАБ 3-1'!E21+'ТАБ 3-2'!E21</f>
        <v>17797.444</v>
      </c>
      <c r="F21" s="18">
        <f>'ТАБ 3-1'!F21+'ТАБ 3-2'!F21</f>
        <v>18295.350000000002</v>
      </c>
      <c r="G21" s="18">
        <f t="shared" si="1"/>
        <v>-497.9060000000027</v>
      </c>
      <c r="I21" s="19"/>
      <c r="J21" s="20"/>
      <c r="K21" s="21"/>
      <c r="L21" s="20"/>
      <c r="M21" s="23"/>
      <c r="N21" s="11"/>
      <c r="O21" s="21"/>
      <c r="P21" s="11"/>
      <c r="Q21" s="11"/>
      <c r="R21" s="11"/>
      <c r="S21" s="11"/>
      <c r="U21" s="22"/>
    </row>
    <row r="22" spans="1:21" ht="15">
      <c r="A22" s="17">
        <v>14</v>
      </c>
      <c r="B22" s="18">
        <f>'ТАБ 3-1'!B22+'ТАБ 3-2'!B22</f>
        <v>28867.584000000003</v>
      </c>
      <c r="C22" s="18">
        <f>'ТАБ 3-1'!C22+'ТАБ 3-2'!C22</f>
        <v>28782.910000000003</v>
      </c>
      <c r="D22" s="18">
        <f t="shared" si="0"/>
        <v>84.67399999999907</v>
      </c>
      <c r="E22" s="18">
        <f>'ТАБ 3-1'!E22+'ТАБ 3-2'!E22</f>
        <v>18024.631999999998</v>
      </c>
      <c r="F22" s="18">
        <f>'ТАБ 3-1'!F22+'ТАБ 3-2'!F22</f>
        <v>18592.46</v>
      </c>
      <c r="G22" s="18">
        <f t="shared" si="1"/>
        <v>-567.8280000000013</v>
      </c>
      <c r="I22" s="19"/>
      <c r="J22" s="20"/>
      <c r="K22" s="21"/>
      <c r="L22" s="20"/>
      <c r="M22" s="23"/>
      <c r="N22" s="11"/>
      <c r="O22" s="21"/>
      <c r="P22" s="11"/>
      <c r="Q22" s="11"/>
      <c r="R22" s="11"/>
      <c r="S22" s="11"/>
      <c r="U22" s="22"/>
    </row>
    <row r="23" spans="1:19" ht="15">
      <c r="A23" s="24">
        <v>15</v>
      </c>
      <c r="B23" s="18">
        <f>'ТАБ 3-1'!B23+'ТАБ 3-2'!B23</f>
        <v>28529.523999999998</v>
      </c>
      <c r="C23" s="18">
        <f>'ТАБ 3-1'!C23+'ТАБ 3-2'!C23</f>
        <v>28465.579999999998</v>
      </c>
      <c r="D23" s="18">
        <f t="shared" si="0"/>
        <v>63.943999999999505</v>
      </c>
      <c r="E23" s="18">
        <f>'ТАБ 3-1'!E23+'ТАБ 3-2'!E23</f>
        <v>17426.332</v>
      </c>
      <c r="F23" s="18">
        <f>'ТАБ 3-1'!F23+'ТАБ 3-2'!F23</f>
        <v>17996.15</v>
      </c>
      <c r="G23" s="18">
        <f t="shared" si="1"/>
        <v>-569.8180000000029</v>
      </c>
      <c r="I23" s="19"/>
      <c r="J23" s="20"/>
      <c r="K23" s="21"/>
      <c r="L23" s="20"/>
      <c r="M23" s="21"/>
      <c r="N23" s="11"/>
      <c r="O23" s="21"/>
      <c r="P23" s="11"/>
      <c r="Q23" s="11"/>
      <c r="R23" s="11"/>
      <c r="S23" s="11"/>
    </row>
    <row r="24" spans="1:19" ht="15">
      <c r="A24" s="17">
        <v>16</v>
      </c>
      <c r="B24" s="18">
        <f>'ТАБ 3-1'!B24+'ТАБ 3-2'!B24</f>
        <v>27037.548</v>
      </c>
      <c r="C24" s="18">
        <f>'ТАБ 3-1'!C24+'ТАБ 3-2'!C24</f>
        <v>26963.58</v>
      </c>
      <c r="D24" s="18">
        <f t="shared" si="0"/>
        <v>73.96799999999712</v>
      </c>
      <c r="E24" s="18">
        <f>'ТАБ 3-1'!E24+'ТАБ 3-2'!E24</f>
        <v>15630.592</v>
      </c>
      <c r="F24" s="18">
        <f>'ТАБ 3-1'!F24+'ТАБ 3-2'!F24</f>
        <v>16201.67</v>
      </c>
      <c r="G24" s="18">
        <f t="shared" si="1"/>
        <v>-571.0779999999995</v>
      </c>
      <c r="I24" s="19"/>
      <c r="J24" s="20"/>
      <c r="K24" s="21"/>
      <c r="L24" s="20"/>
      <c r="M24" s="23"/>
      <c r="N24" s="11"/>
      <c r="O24" s="21"/>
      <c r="P24" s="11"/>
      <c r="Q24" s="11"/>
      <c r="R24" s="11"/>
      <c r="S24" s="11"/>
    </row>
    <row r="25" spans="1:19" ht="15">
      <c r="A25" s="17">
        <v>17</v>
      </c>
      <c r="B25" s="18">
        <f>'ТАБ 3-1'!B25+'ТАБ 3-2'!B25</f>
        <v>28457.667999999998</v>
      </c>
      <c r="C25" s="18">
        <f>'ТАБ 3-1'!C25+'ТАБ 3-2'!C25</f>
        <v>28364.050000000003</v>
      </c>
      <c r="D25" s="18">
        <f t="shared" si="0"/>
        <v>93.61799999999494</v>
      </c>
      <c r="E25" s="18">
        <f>'ТАБ 3-1'!E25+'ТАБ 3-2'!E25</f>
        <v>17004.876</v>
      </c>
      <c r="F25" s="18">
        <f>'ТАБ 3-1'!F25+'ТАБ 3-2'!F25</f>
        <v>17537.09</v>
      </c>
      <c r="G25" s="18">
        <f t="shared" si="1"/>
        <v>-532.2139999999999</v>
      </c>
      <c r="I25" s="19"/>
      <c r="J25" s="20"/>
      <c r="K25" s="21"/>
      <c r="L25" s="20"/>
      <c r="M25" s="23"/>
      <c r="N25" s="11"/>
      <c r="O25" s="21"/>
      <c r="P25" s="11"/>
      <c r="Q25" s="11"/>
      <c r="R25" s="11"/>
      <c r="S25" s="11"/>
    </row>
    <row r="26" spans="1:19" ht="15">
      <c r="A26" s="17">
        <v>18</v>
      </c>
      <c r="B26" s="18">
        <f>'ТАБ 3-1'!B26+'ТАБ 3-2'!B26</f>
        <v>26863.852</v>
      </c>
      <c r="C26" s="18">
        <f>'ТАБ 3-1'!C26+'ТАБ 3-2'!C26</f>
        <v>26783.36</v>
      </c>
      <c r="D26" s="18">
        <f t="shared" si="0"/>
        <v>80.49199999999837</v>
      </c>
      <c r="E26" s="18">
        <f>'ТАБ 3-1'!E26+'ТАБ 3-2'!E26</f>
        <v>16737.924</v>
      </c>
      <c r="F26" s="18">
        <f>'ТАБ 3-1'!F26+'ТАБ 3-2'!F26</f>
        <v>17303.510000000002</v>
      </c>
      <c r="G26" s="18">
        <f t="shared" si="1"/>
        <v>-565.586000000003</v>
      </c>
      <c r="I26" s="19"/>
      <c r="J26" s="20"/>
      <c r="K26" s="21"/>
      <c r="L26" s="20"/>
      <c r="M26" s="23"/>
      <c r="N26" s="11"/>
      <c r="O26" s="21"/>
      <c r="P26" s="11"/>
      <c r="Q26" s="11"/>
      <c r="R26" s="11"/>
      <c r="S26" s="11"/>
    </row>
    <row r="27" spans="1:19" ht="15">
      <c r="A27" s="17">
        <v>19</v>
      </c>
      <c r="B27" s="18">
        <f>'ТАБ 3-1'!B27+'ТАБ 3-2'!B27</f>
        <v>24731.1</v>
      </c>
      <c r="C27" s="18">
        <f>'ТАБ 3-1'!C27+'ТАБ 3-2'!C27</f>
        <v>24662.260000000002</v>
      </c>
      <c r="D27" s="18">
        <f t="shared" si="0"/>
        <v>68.83999999999651</v>
      </c>
      <c r="E27" s="18">
        <f>'ТАБ 3-1'!E27+'ТАБ 3-2'!E27</f>
        <v>14671.756</v>
      </c>
      <c r="F27" s="18">
        <f>'ТАБ 3-1'!F27+'ТАБ 3-2'!F27</f>
        <v>15181.57</v>
      </c>
      <c r="G27" s="18">
        <f t="shared" si="1"/>
        <v>-509.8140000000003</v>
      </c>
      <c r="I27" s="19"/>
      <c r="J27" s="20"/>
      <c r="K27" s="21"/>
      <c r="L27" s="20"/>
      <c r="M27" s="23"/>
      <c r="N27" s="11"/>
      <c r="O27" s="21"/>
      <c r="P27" s="11"/>
      <c r="Q27" s="11"/>
      <c r="R27" s="11"/>
      <c r="S27" s="11"/>
    </row>
    <row r="28" spans="1:19" ht="15">
      <c r="A28" s="17">
        <v>20</v>
      </c>
      <c r="B28" s="18">
        <f>'ТАБ 3-1'!B28+'ТАБ 3-2'!B28</f>
        <v>25323.92</v>
      </c>
      <c r="C28" s="18">
        <f>'ТАБ 3-1'!C28+'ТАБ 3-2'!C28</f>
        <v>25251.53</v>
      </c>
      <c r="D28" s="18">
        <f t="shared" si="0"/>
        <v>72.38999999999942</v>
      </c>
      <c r="E28" s="18">
        <f>'ТАБ 3-1'!E28+'ТАБ 3-2'!E28</f>
        <v>15192.344</v>
      </c>
      <c r="F28" s="18">
        <f>'ТАБ 3-1'!F28+'ТАБ 3-2'!F28</f>
        <v>15741.720000000001</v>
      </c>
      <c r="G28" s="18">
        <f t="shared" si="1"/>
        <v>-549.376000000002</v>
      </c>
      <c r="I28" s="19"/>
      <c r="J28" s="20"/>
      <c r="K28" s="21"/>
      <c r="L28" s="20"/>
      <c r="M28" s="23"/>
      <c r="N28" s="11"/>
      <c r="O28" s="21"/>
      <c r="P28" s="11"/>
      <c r="Q28" s="11"/>
      <c r="R28" s="11"/>
      <c r="S28" s="11"/>
    </row>
    <row r="29" spans="1:19" ht="15">
      <c r="A29" s="24">
        <v>21</v>
      </c>
      <c r="B29" s="18">
        <f>'ТАБ 3-1'!B29+'ТАБ 3-2'!B29</f>
        <v>25305.836</v>
      </c>
      <c r="C29" s="18">
        <f>'ТАБ 3-1'!C29+'ТАБ 3-2'!C29</f>
        <v>25226.300000000003</v>
      </c>
      <c r="D29" s="18">
        <f t="shared" si="0"/>
        <v>79.53599999999642</v>
      </c>
      <c r="E29" s="18">
        <f>'ТАБ 3-1'!E29+'ТАБ 3-2'!E29</f>
        <v>15216.104</v>
      </c>
      <c r="F29" s="18">
        <f>'ТАБ 3-1'!F29+'ТАБ 3-2'!F29</f>
        <v>15781.41</v>
      </c>
      <c r="G29" s="18">
        <f t="shared" si="1"/>
        <v>-565.3060000000005</v>
      </c>
      <c r="I29" s="19"/>
      <c r="J29" s="20"/>
      <c r="K29" s="21"/>
      <c r="L29" s="20"/>
      <c r="M29" s="21"/>
      <c r="N29" s="11"/>
      <c r="O29" s="21"/>
      <c r="P29" s="11"/>
      <c r="Q29" s="11"/>
      <c r="R29" s="11"/>
      <c r="S29" s="11"/>
    </row>
    <row r="30" spans="1:19" ht="15">
      <c r="A30" s="24">
        <v>22</v>
      </c>
      <c r="B30" s="18">
        <f>'ТАБ 3-1'!B30+'ТАБ 3-2'!B30</f>
        <v>22367.379999999997</v>
      </c>
      <c r="C30" s="18">
        <f>'ТАБ 3-1'!C30+'ТАБ 3-2'!C30</f>
        <v>22283.910000000003</v>
      </c>
      <c r="D30" s="18">
        <f t="shared" si="0"/>
        <v>83.46999999999389</v>
      </c>
      <c r="E30" s="18">
        <f>'ТАБ 3-1'!E30+'ТАБ 3-2'!E30</f>
        <v>13644.08</v>
      </c>
      <c r="F30" s="18">
        <f>'ТАБ 3-1'!F30+'ТАБ 3-2'!F30</f>
        <v>14131.470000000001</v>
      </c>
      <c r="G30" s="18">
        <f t="shared" si="1"/>
        <v>-487.39000000000124</v>
      </c>
      <c r="I30" s="19"/>
      <c r="J30" s="20"/>
      <c r="K30" s="21"/>
      <c r="L30" s="20"/>
      <c r="M30" s="21"/>
      <c r="N30" s="11"/>
      <c r="O30" s="21"/>
      <c r="P30" s="11"/>
      <c r="Q30" s="11"/>
      <c r="R30" s="11"/>
      <c r="S30" s="11"/>
    </row>
    <row r="31" spans="1:19" ht="15">
      <c r="A31" s="24">
        <v>23</v>
      </c>
      <c r="B31" s="18">
        <f>'ТАБ 3-1'!B31+'ТАБ 3-2'!B31</f>
        <v>20275.292</v>
      </c>
      <c r="C31" s="18">
        <f>'ТАБ 3-1'!C31+'ТАБ 3-2'!C31</f>
        <v>20211.630000000005</v>
      </c>
      <c r="D31" s="18">
        <f t="shared" si="0"/>
        <v>63.661999999996624</v>
      </c>
      <c r="E31" s="18">
        <f>'ТАБ 3-1'!E31+'ТАБ 3-2'!E31</f>
        <v>12162.936</v>
      </c>
      <c r="F31" s="18">
        <f>'ТАБ 3-1'!F31+'ТАБ 3-2'!F31</f>
        <v>12637.160000000002</v>
      </c>
      <c r="G31" s="18">
        <f t="shared" si="1"/>
        <v>-474.224000000002</v>
      </c>
      <c r="I31" s="19"/>
      <c r="J31" s="20"/>
      <c r="K31" s="21"/>
      <c r="L31" s="20"/>
      <c r="M31" s="21"/>
      <c r="N31" s="11"/>
      <c r="O31" s="21"/>
      <c r="P31" s="11"/>
      <c r="Q31" s="11"/>
      <c r="R31" s="11"/>
      <c r="S31" s="11"/>
    </row>
    <row r="32" spans="1:19" ht="15">
      <c r="A32" s="24">
        <v>24</v>
      </c>
      <c r="B32" s="18">
        <f>'ТАБ 3-1'!B32+'ТАБ 3-2'!B32</f>
        <v>17761.532</v>
      </c>
      <c r="C32" s="18">
        <f>'ТАБ 3-1'!C32+'ТАБ 3-2'!C32</f>
        <v>17700.390000000003</v>
      </c>
      <c r="D32" s="18">
        <f t="shared" si="0"/>
        <v>61.14199999999619</v>
      </c>
      <c r="E32" s="18">
        <f>'ТАБ 3-1'!E32+'ТАБ 3-2'!E32</f>
        <v>9151.104</v>
      </c>
      <c r="F32" s="18">
        <f>'ТАБ 3-1'!F32+'ТАБ 3-2'!F32</f>
        <v>9640.119999999999</v>
      </c>
      <c r="G32" s="18">
        <f t="shared" si="1"/>
        <v>-489.0159999999996</v>
      </c>
      <c r="I32" s="19"/>
      <c r="J32" s="20"/>
      <c r="K32" s="21"/>
      <c r="L32" s="20"/>
      <c r="M32" s="21"/>
      <c r="N32" s="11"/>
      <c r="O32" s="21"/>
      <c r="P32" s="11"/>
      <c r="Q32" s="11"/>
      <c r="R32" s="11"/>
      <c r="S32" s="11"/>
    </row>
    <row r="33" spans="1:19" ht="15">
      <c r="A33" s="25" t="s">
        <v>9</v>
      </c>
      <c r="B33" s="26">
        <f aca="true" t="shared" si="2" ref="B33:G33">SUM(B9:B32)</f>
        <v>559586.544</v>
      </c>
      <c r="C33" s="26">
        <f t="shared" si="2"/>
        <v>557784.6699999999</v>
      </c>
      <c r="D33" s="26">
        <f t="shared" si="2"/>
        <v>1801.8739999999452</v>
      </c>
      <c r="E33" s="27">
        <f t="shared" si="2"/>
        <v>329687.3599999999</v>
      </c>
      <c r="F33" s="27">
        <f t="shared" si="2"/>
        <v>341711.87999999995</v>
      </c>
      <c r="G33" s="28">
        <f t="shared" si="2"/>
        <v>-12024.520000000015</v>
      </c>
      <c r="H33" s="22"/>
      <c r="I33" s="29"/>
      <c r="J33" s="29"/>
      <c r="K33" s="21"/>
      <c r="L33" s="30"/>
      <c r="M33" s="21"/>
      <c r="N33" s="11"/>
      <c r="O33" s="21"/>
      <c r="P33" s="11"/>
      <c r="Q33" s="11"/>
      <c r="R33" s="11"/>
      <c r="S33" s="11"/>
    </row>
    <row r="34" spans="9:19" ht="15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">
      <c r="A35" s="22"/>
    </row>
    <row r="36" spans="3:7" ht="15">
      <c r="C36" s="22"/>
      <c r="D36" s="22"/>
      <c r="E36" s="22"/>
      <c r="F36" s="22"/>
      <c r="G36" s="22"/>
    </row>
    <row r="40" spans="3:7" ht="15">
      <c r="C40" t="s">
        <v>12</v>
      </c>
      <c r="E40" s="11"/>
      <c r="F40" s="11"/>
      <c r="G40" s="11"/>
    </row>
    <row r="41" ht="15">
      <c r="V41" s="31" t="s">
        <v>13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7" ht="15">
      <c r="B3" s="3"/>
      <c r="C3" s="4" t="s">
        <v>1</v>
      </c>
      <c r="D3" s="3"/>
      <c r="E3" s="3"/>
      <c r="F3" s="32">
        <v>42354</v>
      </c>
      <c r="G3" s="3"/>
    </row>
    <row r="4" spans="1:7" ht="15">
      <c r="A4" s="5" t="s">
        <v>15</v>
      </c>
      <c r="B4" s="5"/>
      <c r="C4" s="5"/>
      <c r="D4" s="5"/>
      <c r="E4" s="5"/>
      <c r="F4" s="5"/>
      <c r="G4" s="5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7" t="s">
        <v>3</v>
      </c>
      <c r="B6" s="8" t="s">
        <v>16</v>
      </c>
      <c r="C6" s="8"/>
      <c r="D6" s="8"/>
      <c r="E6" s="8" t="s">
        <v>17</v>
      </c>
      <c r="F6" s="8"/>
      <c r="G6" s="8"/>
    </row>
    <row r="7" spans="1:12" ht="105">
      <c r="A7" s="7"/>
      <c r="B7" s="9" t="s">
        <v>6</v>
      </c>
      <c r="C7" s="9" t="s">
        <v>7</v>
      </c>
      <c r="D7" s="9" t="s">
        <v>8</v>
      </c>
      <c r="E7" s="9" t="s">
        <v>6</v>
      </c>
      <c r="F7" s="9" t="s">
        <v>7</v>
      </c>
      <c r="G7" s="9" t="s">
        <v>8</v>
      </c>
      <c r="H7" s="10"/>
      <c r="I7" s="11"/>
      <c r="J7" s="12"/>
      <c r="K7" s="12"/>
      <c r="L7" s="12"/>
    </row>
    <row r="8" spans="1:1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I8" s="15"/>
      <c r="J8" s="16"/>
      <c r="K8" s="11"/>
      <c r="L8" s="11"/>
      <c r="M8" s="11"/>
      <c r="N8" s="11"/>
      <c r="O8" s="11"/>
      <c r="P8" s="11"/>
      <c r="Q8" s="11"/>
      <c r="R8" s="11"/>
      <c r="S8" s="11"/>
    </row>
    <row r="9" spans="1:19" ht="15">
      <c r="A9" s="17">
        <v>1</v>
      </c>
      <c r="B9" s="18">
        <v>79</v>
      </c>
      <c r="C9" s="18">
        <v>75.79</v>
      </c>
      <c r="D9" s="18">
        <f>B9-C9</f>
        <v>3.2099999999999937</v>
      </c>
      <c r="E9" s="18">
        <v>30.4</v>
      </c>
      <c r="F9" s="18">
        <v>20.835</v>
      </c>
      <c r="G9" s="18">
        <f>E9-F9</f>
        <v>9.564999999999998</v>
      </c>
      <c r="I9" s="19"/>
      <c r="J9" s="20"/>
      <c r="K9" s="21"/>
      <c r="L9" s="20"/>
      <c r="M9" s="21"/>
      <c r="N9" s="11"/>
      <c r="O9" s="21"/>
      <c r="P9" s="11"/>
      <c r="Q9" s="11"/>
      <c r="R9" s="11"/>
      <c r="S9" s="11"/>
    </row>
    <row r="10" spans="1:19" ht="15">
      <c r="A10" s="17">
        <v>2</v>
      </c>
      <c r="B10" s="18">
        <v>77.6</v>
      </c>
      <c r="C10" s="18">
        <v>74.09</v>
      </c>
      <c r="D10" s="18">
        <f aca="true" t="shared" si="0" ref="D10:D32">B10-C10</f>
        <v>3.509999999999991</v>
      </c>
      <c r="E10" s="18">
        <v>27.8</v>
      </c>
      <c r="F10" s="18">
        <v>17.83</v>
      </c>
      <c r="G10" s="18">
        <f aca="true" t="shared" si="1" ref="G10:G32">E10-F10</f>
        <v>9.970000000000002</v>
      </c>
      <c r="I10" s="19"/>
      <c r="J10" s="20"/>
      <c r="K10" s="21"/>
      <c r="L10" s="20"/>
      <c r="M10" s="21"/>
      <c r="N10" s="11"/>
      <c r="O10" s="21"/>
      <c r="P10" s="11"/>
      <c r="Q10" s="11"/>
      <c r="R10" s="11"/>
      <c r="S10" s="11"/>
    </row>
    <row r="11" spans="1:19" ht="15">
      <c r="A11" s="17">
        <v>3</v>
      </c>
      <c r="B11" s="18">
        <v>76</v>
      </c>
      <c r="C11" s="18">
        <v>73.35000000000001</v>
      </c>
      <c r="D11" s="18">
        <f t="shared" si="0"/>
        <v>2.6499999999999915</v>
      </c>
      <c r="E11" s="18">
        <v>29.8</v>
      </c>
      <c r="F11" s="18">
        <v>18.284999999999997</v>
      </c>
      <c r="G11" s="18">
        <f t="shared" si="1"/>
        <v>11.515000000000004</v>
      </c>
      <c r="I11" s="19"/>
      <c r="J11" s="20"/>
      <c r="K11" s="21"/>
      <c r="L11" s="20"/>
      <c r="M11" s="21"/>
      <c r="N11" s="11"/>
      <c r="O11" s="21"/>
      <c r="P11" s="11"/>
      <c r="Q11" s="11"/>
      <c r="R11" s="11"/>
      <c r="S11" s="11"/>
    </row>
    <row r="12" spans="1:19" ht="15">
      <c r="A12" s="17">
        <v>4</v>
      </c>
      <c r="B12" s="18">
        <v>77</v>
      </c>
      <c r="C12" s="18">
        <v>73.34500000000001</v>
      </c>
      <c r="D12" s="18">
        <f t="shared" si="0"/>
        <v>3.654999999999987</v>
      </c>
      <c r="E12" s="18">
        <v>29.8</v>
      </c>
      <c r="F12" s="18">
        <v>18.604999999999997</v>
      </c>
      <c r="G12" s="18">
        <f t="shared" si="1"/>
        <v>11.195000000000004</v>
      </c>
      <c r="I12" s="19"/>
      <c r="J12" s="20"/>
      <c r="K12" s="21"/>
      <c r="L12" s="20"/>
      <c r="M12" s="21"/>
      <c r="N12" s="11"/>
      <c r="O12" s="21"/>
      <c r="P12" s="11"/>
      <c r="Q12" s="11"/>
      <c r="R12" s="11"/>
      <c r="S12" s="11"/>
    </row>
    <row r="13" spans="1:19" ht="15">
      <c r="A13" s="17">
        <v>5</v>
      </c>
      <c r="B13" s="18">
        <v>78.2</v>
      </c>
      <c r="C13" s="18">
        <v>74.8</v>
      </c>
      <c r="D13" s="18">
        <f t="shared" si="0"/>
        <v>3.4000000000000057</v>
      </c>
      <c r="E13" s="18">
        <v>30.8</v>
      </c>
      <c r="F13" s="18">
        <v>20.415</v>
      </c>
      <c r="G13" s="18">
        <f t="shared" si="1"/>
        <v>10.385000000000002</v>
      </c>
      <c r="I13" s="19"/>
      <c r="J13" s="20"/>
      <c r="K13" s="21"/>
      <c r="L13" s="20"/>
      <c r="M13" s="21"/>
      <c r="N13" s="11"/>
      <c r="O13" s="21"/>
      <c r="P13" s="11"/>
      <c r="Q13" s="11"/>
      <c r="R13" s="11"/>
      <c r="S13" s="11"/>
    </row>
    <row r="14" spans="1:19" ht="15">
      <c r="A14" s="17">
        <v>6</v>
      </c>
      <c r="B14" s="18">
        <v>77</v>
      </c>
      <c r="C14" s="18">
        <v>73.26</v>
      </c>
      <c r="D14" s="18">
        <f t="shared" si="0"/>
        <v>3.739999999999995</v>
      </c>
      <c r="E14" s="18">
        <v>27.4</v>
      </c>
      <c r="F14" s="18">
        <v>16.615</v>
      </c>
      <c r="G14" s="18">
        <f t="shared" si="1"/>
        <v>10.785</v>
      </c>
      <c r="I14" s="19"/>
      <c r="J14" s="20"/>
      <c r="K14" s="21"/>
      <c r="L14" s="20"/>
      <c r="M14" s="21"/>
      <c r="N14" s="11"/>
      <c r="O14" s="21"/>
      <c r="P14" s="11"/>
      <c r="Q14" s="11"/>
      <c r="R14" s="11"/>
      <c r="S14" s="11"/>
    </row>
    <row r="15" spans="1:19" ht="15">
      <c r="A15" s="17">
        <v>7</v>
      </c>
      <c r="B15" s="18">
        <v>100.2</v>
      </c>
      <c r="C15" s="18">
        <v>92.97</v>
      </c>
      <c r="D15" s="18">
        <f t="shared" si="0"/>
        <v>7.230000000000004</v>
      </c>
      <c r="E15" s="18">
        <v>32.4</v>
      </c>
      <c r="F15" s="18">
        <v>21.355</v>
      </c>
      <c r="G15" s="18">
        <f t="shared" si="1"/>
        <v>11.044999999999998</v>
      </c>
      <c r="I15" s="19"/>
      <c r="J15" s="20"/>
      <c r="K15" s="21"/>
      <c r="L15" s="20"/>
      <c r="M15" s="21"/>
      <c r="N15" s="11"/>
      <c r="O15" s="21"/>
      <c r="P15" s="11"/>
      <c r="Q15" s="11"/>
      <c r="R15" s="11"/>
      <c r="S15" s="11"/>
    </row>
    <row r="16" spans="1:19" ht="15">
      <c r="A16" s="17">
        <v>8</v>
      </c>
      <c r="B16" s="18">
        <v>143.4</v>
      </c>
      <c r="C16" s="18">
        <v>128.815</v>
      </c>
      <c r="D16" s="18">
        <f t="shared" si="0"/>
        <v>14.585000000000008</v>
      </c>
      <c r="E16" s="18">
        <v>44.6</v>
      </c>
      <c r="F16" s="18">
        <v>28.465</v>
      </c>
      <c r="G16" s="18">
        <f t="shared" si="1"/>
        <v>16.135</v>
      </c>
      <c r="I16" s="19"/>
      <c r="J16" s="20"/>
      <c r="K16" s="21"/>
      <c r="L16" s="20"/>
      <c r="M16" s="21"/>
      <c r="N16" s="11"/>
      <c r="O16" s="21"/>
      <c r="P16" s="11"/>
      <c r="Q16" s="11"/>
      <c r="R16" s="11"/>
      <c r="S16" s="11"/>
    </row>
    <row r="17" spans="1:21" ht="15">
      <c r="A17" s="17">
        <v>9</v>
      </c>
      <c r="B17" s="18">
        <v>194.8</v>
      </c>
      <c r="C17" s="18">
        <v>179.385</v>
      </c>
      <c r="D17" s="18">
        <f t="shared" si="0"/>
        <v>15.41500000000002</v>
      </c>
      <c r="E17" s="18">
        <v>64.4</v>
      </c>
      <c r="F17" s="18">
        <v>45.92999999999999</v>
      </c>
      <c r="G17" s="18">
        <f t="shared" si="1"/>
        <v>18.470000000000013</v>
      </c>
      <c r="I17" s="19"/>
      <c r="J17" s="20"/>
      <c r="K17" s="21"/>
      <c r="L17" s="20"/>
      <c r="M17" s="21"/>
      <c r="N17" s="11"/>
      <c r="O17" s="21"/>
      <c r="P17" s="11"/>
      <c r="Q17" s="11"/>
      <c r="R17" s="11"/>
      <c r="S17" s="11"/>
      <c r="U17" s="22"/>
    </row>
    <row r="18" spans="1:21" ht="15">
      <c r="A18" s="17">
        <v>10</v>
      </c>
      <c r="B18" s="18">
        <v>220</v>
      </c>
      <c r="C18" s="18">
        <v>205.53</v>
      </c>
      <c r="D18" s="18">
        <f t="shared" si="0"/>
        <v>14.469999999999999</v>
      </c>
      <c r="E18" s="18">
        <v>70</v>
      </c>
      <c r="F18" s="18">
        <v>51.855000000000004</v>
      </c>
      <c r="G18" s="18">
        <f t="shared" si="1"/>
        <v>18.144999999999996</v>
      </c>
      <c r="I18" s="19"/>
      <c r="J18" s="20"/>
      <c r="K18" s="21"/>
      <c r="L18" s="20"/>
      <c r="M18" s="23"/>
      <c r="N18" s="11"/>
      <c r="O18" s="21"/>
      <c r="P18" s="11"/>
      <c r="Q18" s="11"/>
      <c r="R18" s="11"/>
      <c r="S18" s="11"/>
      <c r="U18" s="22"/>
    </row>
    <row r="19" spans="1:21" ht="15">
      <c r="A19" s="17">
        <v>11</v>
      </c>
      <c r="B19" s="18">
        <v>216.4</v>
      </c>
      <c r="C19" s="18">
        <v>204.78999999999996</v>
      </c>
      <c r="D19" s="18">
        <f t="shared" si="0"/>
        <v>11.610000000000042</v>
      </c>
      <c r="E19" s="18">
        <v>81</v>
      </c>
      <c r="F19" s="18">
        <v>63.82000000000001</v>
      </c>
      <c r="G19" s="18">
        <f t="shared" si="1"/>
        <v>17.179999999999993</v>
      </c>
      <c r="I19" s="19"/>
      <c r="J19" s="20"/>
      <c r="K19" s="21"/>
      <c r="L19" s="20"/>
      <c r="M19" s="23"/>
      <c r="N19" s="11"/>
      <c r="O19" s="21"/>
      <c r="P19" s="11"/>
      <c r="Q19" s="11"/>
      <c r="R19" s="11"/>
      <c r="S19" s="11"/>
      <c r="U19" s="22"/>
    </row>
    <row r="20" spans="1:21" ht="15">
      <c r="A20" s="17">
        <v>12</v>
      </c>
      <c r="B20" s="18">
        <v>200.8</v>
      </c>
      <c r="C20" s="18">
        <v>188.495</v>
      </c>
      <c r="D20" s="18">
        <f t="shared" si="0"/>
        <v>12.305000000000007</v>
      </c>
      <c r="E20" s="18">
        <v>73.4</v>
      </c>
      <c r="F20" s="18">
        <v>59.175</v>
      </c>
      <c r="G20" s="18">
        <f t="shared" si="1"/>
        <v>14.225000000000009</v>
      </c>
      <c r="I20" s="19"/>
      <c r="J20" s="20"/>
      <c r="K20" s="21"/>
      <c r="L20" s="20"/>
      <c r="M20" s="23"/>
      <c r="N20" s="11"/>
      <c r="O20" s="21"/>
      <c r="P20" s="11"/>
      <c r="Q20" s="11"/>
      <c r="R20" s="11"/>
      <c r="S20" s="11"/>
      <c r="U20" s="22"/>
    </row>
    <row r="21" spans="1:21" ht="15">
      <c r="A21" s="17">
        <v>13</v>
      </c>
      <c r="B21" s="18">
        <v>191</v>
      </c>
      <c r="C21" s="18">
        <v>178.47500000000002</v>
      </c>
      <c r="D21" s="18">
        <f t="shared" si="0"/>
        <v>12.524999999999977</v>
      </c>
      <c r="E21" s="18">
        <v>58</v>
      </c>
      <c r="F21" s="18">
        <v>43.830000000000005</v>
      </c>
      <c r="G21" s="18">
        <f t="shared" si="1"/>
        <v>14.169999999999995</v>
      </c>
      <c r="I21" s="19"/>
      <c r="J21" s="20"/>
      <c r="K21" s="21"/>
      <c r="L21" s="20"/>
      <c r="M21" s="23"/>
      <c r="N21" s="11"/>
      <c r="O21" s="21"/>
      <c r="P21" s="11"/>
      <c r="Q21" s="11"/>
      <c r="R21" s="11"/>
      <c r="S21" s="11"/>
      <c r="U21" s="22"/>
    </row>
    <row r="22" spans="1:21" ht="15">
      <c r="A22" s="17">
        <v>14</v>
      </c>
      <c r="B22" s="18">
        <v>200</v>
      </c>
      <c r="C22" s="18">
        <v>187.90000000000003</v>
      </c>
      <c r="D22" s="18">
        <f t="shared" si="0"/>
        <v>12.099999999999966</v>
      </c>
      <c r="E22" s="18">
        <v>64.2</v>
      </c>
      <c r="F22" s="18">
        <v>49.93000000000001</v>
      </c>
      <c r="G22" s="18">
        <f t="shared" si="1"/>
        <v>14.269999999999996</v>
      </c>
      <c r="I22" s="19"/>
      <c r="J22" s="20"/>
      <c r="K22" s="21"/>
      <c r="L22" s="20"/>
      <c r="M22" s="23"/>
      <c r="N22" s="11"/>
      <c r="O22" s="21"/>
      <c r="P22" s="11"/>
      <c r="Q22" s="11"/>
      <c r="R22" s="11"/>
      <c r="S22" s="11"/>
      <c r="U22" s="22"/>
    </row>
    <row r="23" spans="1:19" ht="15">
      <c r="A23" s="24">
        <v>15</v>
      </c>
      <c r="B23" s="18">
        <v>206.8</v>
      </c>
      <c r="C23" s="18">
        <v>192.285</v>
      </c>
      <c r="D23" s="18">
        <f t="shared" si="0"/>
        <v>14.515000000000015</v>
      </c>
      <c r="E23" s="18">
        <v>58.8</v>
      </c>
      <c r="F23" s="18">
        <v>44.72</v>
      </c>
      <c r="G23" s="18">
        <f t="shared" si="1"/>
        <v>14.079999999999998</v>
      </c>
      <c r="I23" s="19"/>
      <c r="J23" s="20"/>
      <c r="K23" s="21"/>
      <c r="L23" s="20"/>
      <c r="M23" s="21"/>
      <c r="N23" s="11"/>
      <c r="O23" s="21"/>
      <c r="P23" s="11"/>
      <c r="Q23" s="11"/>
      <c r="R23" s="11"/>
      <c r="S23" s="11"/>
    </row>
    <row r="24" spans="1:19" ht="15">
      <c r="A24" s="17">
        <v>16</v>
      </c>
      <c r="B24" s="18">
        <v>206.8</v>
      </c>
      <c r="C24" s="18">
        <v>196.87500000000003</v>
      </c>
      <c r="D24" s="18">
        <f t="shared" si="0"/>
        <v>9.924999999999983</v>
      </c>
      <c r="E24" s="18">
        <v>57.2</v>
      </c>
      <c r="F24" s="18">
        <v>43.525</v>
      </c>
      <c r="G24" s="18">
        <f t="shared" si="1"/>
        <v>13.675000000000004</v>
      </c>
      <c r="I24" s="19"/>
      <c r="J24" s="20"/>
      <c r="K24" s="21"/>
      <c r="L24" s="20"/>
      <c r="M24" s="23"/>
      <c r="N24" s="11"/>
      <c r="O24" s="21"/>
      <c r="P24" s="11"/>
      <c r="Q24" s="11"/>
      <c r="R24" s="11"/>
      <c r="S24" s="11"/>
    </row>
    <row r="25" spans="1:19" ht="15">
      <c r="A25" s="17">
        <v>17</v>
      </c>
      <c r="B25" s="18">
        <v>192.2</v>
      </c>
      <c r="C25" s="18">
        <v>188.585</v>
      </c>
      <c r="D25" s="18">
        <f t="shared" si="0"/>
        <v>3.6149999999999807</v>
      </c>
      <c r="E25" s="18">
        <v>42.2</v>
      </c>
      <c r="F25" s="18">
        <v>31.750000000000004</v>
      </c>
      <c r="G25" s="18">
        <f t="shared" si="1"/>
        <v>10.45</v>
      </c>
      <c r="I25" s="19"/>
      <c r="J25" s="20"/>
      <c r="K25" s="21"/>
      <c r="L25" s="20"/>
      <c r="M25" s="23"/>
      <c r="N25" s="11"/>
      <c r="O25" s="21"/>
      <c r="P25" s="11"/>
      <c r="Q25" s="11"/>
      <c r="R25" s="11"/>
      <c r="S25" s="11"/>
    </row>
    <row r="26" spans="1:19" ht="15">
      <c r="A26" s="17">
        <v>18</v>
      </c>
      <c r="B26" s="18">
        <v>174.2</v>
      </c>
      <c r="C26" s="18">
        <v>171.29</v>
      </c>
      <c r="D26" s="18">
        <f t="shared" si="0"/>
        <v>2.9099999999999966</v>
      </c>
      <c r="E26" s="18">
        <v>44.6</v>
      </c>
      <c r="F26" s="18">
        <v>36.015</v>
      </c>
      <c r="G26" s="18">
        <f t="shared" si="1"/>
        <v>8.585</v>
      </c>
      <c r="I26" s="19"/>
      <c r="J26" s="20"/>
      <c r="K26" s="21"/>
      <c r="L26" s="20"/>
      <c r="M26" s="23"/>
      <c r="N26" s="11"/>
      <c r="O26" s="21"/>
      <c r="P26" s="11"/>
      <c r="Q26" s="11"/>
      <c r="R26" s="11"/>
      <c r="S26" s="11"/>
    </row>
    <row r="27" spans="1:19" ht="15">
      <c r="A27" s="17">
        <v>19</v>
      </c>
      <c r="B27" s="18">
        <v>138.4</v>
      </c>
      <c r="C27" s="18">
        <v>135.33499999999998</v>
      </c>
      <c r="D27" s="18">
        <f t="shared" si="0"/>
        <v>3.065000000000026</v>
      </c>
      <c r="E27" s="18">
        <v>43.6</v>
      </c>
      <c r="F27" s="18">
        <v>32.425</v>
      </c>
      <c r="G27" s="18">
        <f t="shared" si="1"/>
        <v>11.175000000000004</v>
      </c>
      <c r="I27" s="19"/>
      <c r="J27" s="20"/>
      <c r="K27" s="21"/>
      <c r="L27" s="20"/>
      <c r="M27" s="23"/>
      <c r="N27" s="11"/>
      <c r="O27" s="21"/>
      <c r="P27" s="11"/>
      <c r="Q27" s="11"/>
      <c r="R27" s="11"/>
      <c r="S27" s="11"/>
    </row>
    <row r="28" spans="1:19" ht="15">
      <c r="A28" s="17">
        <v>20</v>
      </c>
      <c r="B28" s="18">
        <v>111.4</v>
      </c>
      <c r="C28" s="18">
        <v>108.785</v>
      </c>
      <c r="D28" s="18">
        <f t="shared" si="0"/>
        <v>2.615000000000009</v>
      </c>
      <c r="E28" s="18">
        <v>33.8</v>
      </c>
      <c r="F28" s="18">
        <v>21.779999999999998</v>
      </c>
      <c r="G28" s="18">
        <f t="shared" si="1"/>
        <v>12.02</v>
      </c>
      <c r="I28" s="19"/>
      <c r="J28" s="20"/>
      <c r="K28" s="21"/>
      <c r="L28" s="20"/>
      <c r="M28" s="23"/>
      <c r="N28" s="11"/>
      <c r="O28" s="21"/>
      <c r="P28" s="11"/>
      <c r="Q28" s="11"/>
      <c r="R28" s="11"/>
      <c r="S28" s="11"/>
    </row>
    <row r="29" spans="1:19" ht="15">
      <c r="A29" s="24">
        <v>21</v>
      </c>
      <c r="B29" s="18">
        <v>99</v>
      </c>
      <c r="C29" s="18">
        <v>96.39</v>
      </c>
      <c r="D29" s="18">
        <f t="shared" si="0"/>
        <v>2.6099999999999994</v>
      </c>
      <c r="E29" s="18">
        <v>33.6</v>
      </c>
      <c r="F29" s="18">
        <v>22.04</v>
      </c>
      <c r="G29" s="18">
        <f t="shared" si="1"/>
        <v>11.560000000000002</v>
      </c>
      <c r="I29" s="19"/>
      <c r="J29" s="20"/>
      <c r="K29" s="21"/>
      <c r="L29" s="20"/>
      <c r="M29" s="21"/>
      <c r="N29" s="11"/>
      <c r="O29" s="21"/>
      <c r="P29" s="11"/>
      <c r="Q29" s="11"/>
      <c r="R29" s="11"/>
      <c r="S29" s="11"/>
    </row>
    <row r="30" spans="1:19" ht="15">
      <c r="A30" s="24">
        <v>22</v>
      </c>
      <c r="B30" s="18">
        <v>87.4</v>
      </c>
      <c r="C30" s="18">
        <v>83.78</v>
      </c>
      <c r="D30" s="18">
        <f t="shared" si="0"/>
        <v>3.6200000000000045</v>
      </c>
      <c r="E30" s="18">
        <v>32.2</v>
      </c>
      <c r="F30" s="18">
        <v>21.445</v>
      </c>
      <c r="G30" s="18">
        <f t="shared" si="1"/>
        <v>10.755000000000003</v>
      </c>
      <c r="I30" s="19"/>
      <c r="J30" s="20"/>
      <c r="K30" s="21"/>
      <c r="L30" s="20"/>
      <c r="M30" s="21"/>
      <c r="N30" s="11"/>
      <c r="O30" s="21"/>
      <c r="P30" s="11"/>
      <c r="Q30" s="11"/>
      <c r="R30" s="11"/>
      <c r="S30" s="11"/>
    </row>
    <row r="31" spans="1:19" ht="15">
      <c r="A31" s="24">
        <v>23</v>
      </c>
      <c r="B31" s="18">
        <v>93.6</v>
      </c>
      <c r="C31" s="18">
        <v>89.365</v>
      </c>
      <c r="D31" s="18">
        <f t="shared" si="0"/>
        <v>4.234999999999999</v>
      </c>
      <c r="E31" s="18">
        <v>37.2</v>
      </c>
      <c r="F31" s="18">
        <v>25.295</v>
      </c>
      <c r="G31" s="18">
        <f t="shared" si="1"/>
        <v>11.905000000000001</v>
      </c>
      <c r="I31" s="19"/>
      <c r="J31" s="20"/>
      <c r="K31" s="21"/>
      <c r="L31" s="20"/>
      <c r="M31" s="21"/>
      <c r="N31" s="11"/>
      <c r="O31" s="21"/>
      <c r="P31" s="11"/>
      <c r="Q31" s="11"/>
      <c r="R31" s="11"/>
      <c r="S31" s="11"/>
    </row>
    <row r="32" spans="1:19" ht="15">
      <c r="A32" s="24">
        <v>24</v>
      </c>
      <c r="B32" s="18">
        <v>85.4</v>
      </c>
      <c r="C32" s="18">
        <v>82.42999999999999</v>
      </c>
      <c r="D32" s="18">
        <f t="shared" si="0"/>
        <v>2.970000000000013</v>
      </c>
      <c r="E32" s="18">
        <v>32.2</v>
      </c>
      <c r="F32" s="18">
        <v>20.75</v>
      </c>
      <c r="G32" s="18">
        <f t="shared" si="1"/>
        <v>11.450000000000003</v>
      </c>
      <c r="I32" s="19"/>
      <c r="J32" s="20"/>
      <c r="K32" s="21"/>
      <c r="L32" s="20"/>
      <c r="M32" s="21"/>
      <c r="N32" s="11"/>
      <c r="O32" s="21"/>
      <c r="P32" s="11"/>
      <c r="Q32" s="11"/>
      <c r="R32" s="11"/>
      <c r="S32" s="11"/>
    </row>
    <row r="33" spans="1:19" ht="15">
      <c r="A33" s="25" t="s">
        <v>9</v>
      </c>
      <c r="B33" s="26">
        <f aca="true" t="shared" si="2" ref="B33:G33">SUM(B9:B32)</f>
        <v>3326.6000000000004</v>
      </c>
      <c r="C33" s="26">
        <f t="shared" si="2"/>
        <v>3156.115</v>
      </c>
      <c r="D33" s="26">
        <f t="shared" si="2"/>
        <v>170.48500000000007</v>
      </c>
      <c r="E33" s="27">
        <f t="shared" si="2"/>
        <v>1079.4</v>
      </c>
      <c r="F33" s="27">
        <f t="shared" si="2"/>
        <v>776.6899999999998</v>
      </c>
      <c r="G33" s="28">
        <f t="shared" si="2"/>
        <v>302.71</v>
      </c>
      <c r="H33" s="22"/>
      <c r="I33" s="29"/>
      <c r="J33" s="29"/>
      <c r="K33" s="21"/>
      <c r="L33" s="30"/>
      <c r="M33" s="21"/>
      <c r="N33" s="11"/>
      <c r="O33" s="21"/>
      <c r="P33" s="11"/>
      <c r="Q33" s="11"/>
      <c r="R33" s="11"/>
      <c r="S33" s="11"/>
    </row>
    <row r="34" spans="9:19" ht="15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">
      <c r="A35" s="22"/>
    </row>
    <row r="36" spans="3:5" ht="15">
      <c r="C36" s="22"/>
      <c r="D36" s="22"/>
      <c r="E36" s="22"/>
    </row>
    <row r="40" spans="3:7" ht="15">
      <c r="C40" t="s">
        <v>18</v>
      </c>
      <c r="E40" s="11"/>
      <c r="F40" s="11"/>
      <c r="G40" s="11"/>
    </row>
    <row r="41" ht="15">
      <c r="V41" s="31" t="s">
        <v>13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7" ht="15">
      <c r="B3" s="3"/>
      <c r="C3" s="4" t="s">
        <v>1</v>
      </c>
      <c r="D3" s="3"/>
      <c r="E3" s="3"/>
      <c r="F3" s="32">
        <v>42354</v>
      </c>
      <c r="G3" s="3"/>
    </row>
    <row r="4" spans="1:7" ht="15">
      <c r="A4" s="5" t="s">
        <v>19</v>
      </c>
      <c r="B4" s="5"/>
      <c r="C4" s="5"/>
      <c r="D4" s="5"/>
      <c r="E4" s="5"/>
      <c r="F4" s="5"/>
      <c r="G4" s="5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7" t="s">
        <v>3</v>
      </c>
      <c r="B6" s="8" t="s">
        <v>16</v>
      </c>
      <c r="C6" s="8"/>
      <c r="D6" s="8"/>
      <c r="E6" s="8" t="s">
        <v>17</v>
      </c>
      <c r="F6" s="8"/>
      <c r="G6" s="8"/>
    </row>
    <row r="7" spans="1:12" ht="105">
      <c r="A7" s="7"/>
      <c r="B7" s="9" t="s">
        <v>6</v>
      </c>
      <c r="C7" s="9" t="s">
        <v>7</v>
      </c>
      <c r="D7" s="9" t="s">
        <v>8</v>
      </c>
      <c r="E7" s="9" t="s">
        <v>6</v>
      </c>
      <c r="F7" s="9" t="s">
        <v>7</v>
      </c>
      <c r="G7" s="9" t="s">
        <v>8</v>
      </c>
      <c r="H7" s="10"/>
      <c r="I7" s="11"/>
      <c r="J7" s="12"/>
      <c r="K7" s="12"/>
      <c r="L7" s="12"/>
    </row>
    <row r="8" spans="1:1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4">
        <v>7</v>
      </c>
      <c r="I8" s="15"/>
      <c r="J8" s="16"/>
      <c r="K8" s="11"/>
      <c r="L8" s="11"/>
      <c r="M8" s="11"/>
      <c r="N8" s="11"/>
      <c r="O8" s="11"/>
      <c r="P8" s="11"/>
      <c r="Q8" s="11"/>
      <c r="R8" s="11"/>
      <c r="S8" s="11"/>
    </row>
    <row r="9" spans="1:19" ht="15">
      <c r="A9" s="17">
        <v>1</v>
      </c>
      <c r="B9" s="18">
        <v>56.940000000000005</v>
      </c>
      <c r="C9" s="18">
        <v>54.08</v>
      </c>
      <c r="D9" s="18">
        <f>B9-C9</f>
        <v>2.8600000000000065</v>
      </c>
      <c r="E9" s="18">
        <v>25.38</v>
      </c>
      <c r="F9" s="18">
        <v>11.36</v>
      </c>
      <c r="G9" s="18">
        <f>E9-F9</f>
        <v>14.02</v>
      </c>
      <c r="I9" s="19"/>
      <c r="J9" s="20"/>
      <c r="K9" s="21"/>
      <c r="L9" s="20"/>
      <c r="M9" s="21"/>
      <c r="N9" s="11"/>
      <c r="O9" s="21"/>
      <c r="P9" s="11"/>
      <c r="Q9" s="11"/>
      <c r="R9" s="11"/>
      <c r="S9" s="11"/>
    </row>
    <row r="10" spans="1:19" ht="15">
      <c r="A10" s="17">
        <v>2</v>
      </c>
      <c r="B10" s="18">
        <v>56.22</v>
      </c>
      <c r="C10" s="18">
        <v>53.28</v>
      </c>
      <c r="D10" s="18">
        <f aca="true" t="shared" si="0" ref="D10:D32">B10-C10</f>
        <v>2.9399999999999977</v>
      </c>
      <c r="E10" s="18">
        <v>25.56</v>
      </c>
      <c r="F10" s="18">
        <v>11.04</v>
      </c>
      <c r="G10" s="18">
        <f aca="true" t="shared" si="1" ref="G10:G32">E10-F10</f>
        <v>14.52</v>
      </c>
      <c r="I10" s="19"/>
      <c r="J10" s="20"/>
      <c r="K10" s="21"/>
      <c r="L10" s="20"/>
      <c r="M10" s="21"/>
      <c r="N10" s="11"/>
      <c r="O10" s="21"/>
      <c r="P10" s="11"/>
      <c r="Q10" s="11"/>
      <c r="R10" s="11"/>
      <c r="S10" s="11"/>
    </row>
    <row r="11" spans="1:19" ht="15">
      <c r="A11" s="17">
        <v>3</v>
      </c>
      <c r="B11" s="18">
        <v>55.14</v>
      </c>
      <c r="C11" s="18">
        <v>52.16</v>
      </c>
      <c r="D11" s="18">
        <f t="shared" si="0"/>
        <v>2.980000000000004</v>
      </c>
      <c r="E11" s="18">
        <v>25.2</v>
      </c>
      <c r="F11" s="18">
        <v>10.96</v>
      </c>
      <c r="G11" s="18">
        <f t="shared" si="1"/>
        <v>14.239999999999998</v>
      </c>
      <c r="I11" s="19"/>
      <c r="J11" s="20"/>
      <c r="K11" s="21"/>
      <c r="L11" s="20"/>
      <c r="M11" s="21"/>
      <c r="N11" s="11"/>
      <c r="O11" s="21"/>
      <c r="P11" s="11"/>
      <c r="Q11" s="11"/>
      <c r="R11" s="11"/>
      <c r="S11" s="11"/>
    </row>
    <row r="12" spans="1:19" ht="15">
      <c r="A12" s="17">
        <v>4</v>
      </c>
      <c r="B12" s="18">
        <v>57.300000000000004</v>
      </c>
      <c r="C12" s="18">
        <v>54.32</v>
      </c>
      <c r="D12" s="18">
        <f t="shared" si="0"/>
        <v>2.980000000000004</v>
      </c>
      <c r="E12" s="18">
        <v>25.56</v>
      </c>
      <c r="F12" s="18">
        <v>11.04</v>
      </c>
      <c r="G12" s="18">
        <f t="shared" si="1"/>
        <v>14.52</v>
      </c>
      <c r="I12" s="19"/>
      <c r="J12" s="20"/>
      <c r="K12" s="21"/>
      <c r="L12" s="20"/>
      <c r="M12" s="21"/>
      <c r="N12" s="11"/>
      <c r="O12" s="21"/>
      <c r="P12" s="11"/>
      <c r="Q12" s="11"/>
      <c r="R12" s="11"/>
      <c r="S12" s="11"/>
    </row>
    <row r="13" spans="1:19" ht="15">
      <c r="A13" s="17">
        <v>5</v>
      </c>
      <c r="B13" s="18">
        <v>57.300000000000004</v>
      </c>
      <c r="C13" s="18">
        <v>54.16</v>
      </c>
      <c r="D13" s="18">
        <f t="shared" si="0"/>
        <v>3.1400000000000077</v>
      </c>
      <c r="E13" s="18">
        <v>25.74</v>
      </c>
      <c r="F13" s="18">
        <v>10.8</v>
      </c>
      <c r="G13" s="18">
        <f t="shared" si="1"/>
        <v>14.939999999999998</v>
      </c>
      <c r="I13" s="19"/>
      <c r="J13" s="20"/>
      <c r="K13" s="21"/>
      <c r="L13" s="20"/>
      <c r="M13" s="21"/>
      <c r="N13" s="11"/>
      <c r="O13" s="21"/>
      <c r="P13" s="11"/>
      <c r="Q13" s="11"/>
      <c r="R13" s="11"/>
      <c r="S13" s="11"/>
    </row>
    <row r="14" spans="1:19" ht="15">
      <c r="A14" s="17">
        <v>6</v>
      </c>
      <c r="B14" s="18">
        <v>57.300000000000004</v>
      </c>
      <c r="C14" s="18">
        <v>54.48</v>
      </c>
      <c r="D14" s="18">
        <f t="shared" si="0"/>
        <v>2.8200000000000074</v>
      </c>
      <c r="E14" s="18">
        <v>25.74</v>
      </c>
      <c r="F14" s="18">
        <v>12</v>
      </c>
      <c r="G14" s="18">
        <f t="shared" si="1"/>
        <v>13.739999999999998</v>
      </c>
      <c r="I14" s="19"/>
      <c r="J14" s="20"/>
      <c r="K14" s="21"/>
      <c r="L14" s="20"/>
      <c r="M14" s="21"/>
      <c r="N14" s="11"/>
      <c r="O14" s="21"/>
      <c r="P14" s="11"/>
      <c r="Q14" s="11"/>
      <c r="R14" s="11"/>
      <c r="S14" s="11"/>
    </row>
    <row r="15" spans="1:19" ht="15">
      <c r="A15" s="17">
        <v>7</v>
      </c>
      <c r="B15" s="18">
        <v>66.3</v>
      </c>
      <c r="C15" s="18">
        <v>63.36</v>
      </c>
      <c r="D15" s="18">
        <f t="shared" si="0"/>
        <v>2.9399999999999977</v>
      </c>
      <c r="E15" s="18">
        <v>34.02</v>
      </c>
      <c r="F15" s="18">
        <v>32.32</v>
      </c>
      <c r="G15" s="18">
        <f t="shared" si="1"/>
        <v>1.7000000000000028</v>
      </c>
      <c r="I15" s="19"/>
      <c r="J15" s="20"/>
      <c r="K15" s="21"/>
      <c r="L15" s="20"/>
      <c r="M15" s="21"/>
      <c r="N15" s="11"/>
      <c r="O15" s="21"/>
      <c r="P15" s="11"/>
      <c r="Q15" s="11"/>
      <c r="R15" s="11"/>
      <c r="S15" s="11"/>
    </row>
    <row r="16" spans="1:19" ht="15">
      <c r="A16" s="17">
        <v>8</v>
      </c>
      <c r="B16" s="18">
        <v>61.440000000000005</v>
      </c>
      <c r="C16" s="18">
        <v>58.64</v>
      </c>
      <c r="D16" s="18">
        <f t="shared" si="0"/>
        <v>2.8000000000000043</v>
      </c>
      <c r="E16" s="18">
        <v>32.94</v>
      </c>
      <c r="F16" s="18">
        <v>32.64</v>
      </c>
      <c r="G16" s="18">
        <f t="shared" si="1"/>
        <v>0.29999999999999716</v>
      </c>
      <c r="I16" s="19"/>
      <c r="J16" s="20"/>
      <c r="K16" s="21"/>
      <c r="L16" s="20"/>
      <c r="M16" s="21"/>
      <c r="N16" s="11"/>
      <c r="O16" s="21"/>
      <c r="P16" s="11"/>
      <c r="Q16" s="11"/>
      <c r="R16" s="11"/>
      <c r="S16" s="11"/>
    </row>
    <row r="17" spans="1:21" ht="15">
      <c r="A17" s="17">
        <v>9</v>
      </c>
      <c r="B17" s="18">
        <v>67.19999999999999</v>
      </c>
      <c r="C17" s="18">
        <v>64.4</v>
      </c>
      <c r="D17" s="18">
        <f t="shared" si="0"/>
        <v>2.799999999999983</v>
      </c>
      <c r="E17" s="18">
        <v>31.68</v>
      </c>
      <c r="F17" s="18">
        <v>31.92</v>
      </c>
      <c r="G17" s="18">
        <f t="shared" si="1"/>
        <v>-0.240000000000002</v>
      </c>
      <c r="I17" s="19"/>
      <c r="J17" s="20"/>
      <c r="K17" s="21"/>
      <c r="L17" s="20"/>
      <c r="M17" s="21"/>
      <c r="N17" s="11"/>
      <c r="O17" s="21"/>
      <c r="P17" s="11"/>
      <c r="Q17" s="11"/>
      <c r="R17" s="11"/>
      <c r="S17" s="11"/>
      <c r="U17" s="22"/>
    </row>
    <row r="18" spans="1:21" ht="15">
      <c r="A18" s="17">
        <v>10</v>
      </c>
      <c r="B18" s="18">
        <v>62.7</v>
      </c>
      <c r="C18" s="18">
        <v>60.08</v>
      </c>
      <c r="D18" s="18">
        <f t="shared" si="0"/>
        <v>2.6200000000000045</v>
      </c>
      <c r="E18" s="18">
        <v>32.58</v>
      </c>
      <c r="F18" s="18">
        <v>32.88</v>
      </c>
      <c r="G18" s="18">
        <f t="shared" si="1"/>
        <v>-0.30000000000000426</v>
      </c>
      <c r="I18" s="19"/>
      <c r="J18" s="20"/>
      <c r="K18" s="21"/>
      <c r="L18" s="20"/>
      <c r="M18" s="23"/>
      <c r="N18" s="11"/>
      <c r="O18" s="21"/>
      <c r="P18" s="11"/>
      <c r="Q18" s="11"/>
      <c r="R18" s="11"/>
      <c r="S18" s="11"/>
      <c r="U18" s="22"/>
    </row>
    <row r="19" spans="1:21" ht="15">
      <c r="A19" s="17">
        <v>11</v>
      </c>
      <c r="B19" s="18">
        <v>64.92</v>
      </c>
      <c r="C19" s="18">
        <v>61.76</v>
      </c>
      <c r="D19" s="18">
        <f t="shared" si="0"/>
        <v>3.1600000000000037</v>
      </c>
      <c r="E19" s="18">
        <v>33.48</v>
      </c>
      <c r="F19" s="18">
        <v>33.52</v>
      </c>
      <c r="G19" s="18">
        <f t="shared" si="1"/>
        <v>-0.04000000000000625</v>
      </c>
      <c r="I19" s="19"/>
      <c r="J19" s="20"/>
      <c r="K19" s="21"/>
      <c r="L19" s="20"/>
      <c r="M19" s="23"/>
      <c r="N19" s="11"/>
      <c r="O19" s="21"/>
      <c r="P19" s="11"/>
      <c r="Q19" s="11"/>
      <c r="R19" s="11"/>
      <c r="S19" s="11"/>
      <c r="U19" s="22"/>
    </row>
    <row r="20" spans="1:21" ht="15">
      <c r="A20" s="17">
        <v>12</v>
      </c>
      <c r="B20" s="18">
        <v>58.02</v>
      </c>
      <c r="C20" s="18">
        <v>55.2</v>
      </c>
      <c r="D20" s="18">
        <f t="shared" si="0"/>
        <v>2.8200000000000003</v>
      </c>
      <c r="E20" s="18">
        <v>31.32</v>
      </c>
      <c r="F20" s="18">
        <v>31.52</v>
      </c>
      <c r="G20" s="18">
        <f t="shared" si="1"/>
        <v>-0.1999999999999993</v>
      </c>
      <c r="I20" s="19"/>
      <c r="J20" s="20"/>
      <c r="K20" s="21"/>
      <c r="L20" s="20"/>
      <c r="M20" s="23"/>
      <c r="N20" s="11"/>
      <c r="O20" s="21"/>
      <c r="P20" s="11"/>
      <c r="Q20" s="11"/>
      <c r="R20" s="11"/>
      <c r="S20" s="11"/>
      <c r="U20" s="22"/>
    </row>
    <row r="21" spans="1:21" ht="15">
      <c r="A21" s="17">
        <v>13</v>
      </c>
      <c r="B21" s="18">
        <v>56.580000000000005</v>
      </c>
      <c r="C21" s="18">
        <v>53.76</v>
      </c>
      <c r="D21" s="18">
        <f t="shared" si="0"/>
        <v>2.8200000000000074</v>
      </c>
      <c r="E21" s="18">
        <v>34.2</v>
      </c>
      <c r="F21" s="18">
        <v>33.52</v>
      </c>
      <c r="G21" s="18">
        <f t="shared" si="1"/>
        <v>0.6799999999999997</v>
      </c>
      <c r="I21" s="19"/>
      <c r="J21" s="20"/>
      <c r="K21" s="21"/>
      <c r="L21" s="20"/>
      <c r="M21" s="23"/>
      <c r="N21" s="11"/>
      <c r="O21" s="21"/>
      <c r="P21" s="11"/>
      <c r="Q21" s="11"/>
      <c r="R21" s="11"/>
      <c r="S21" s="11"/>
      <c r="U21" s="22"/>
    </row>
    <row r="22" spans="1:21" ht="15">
      <c r="A22" s="17">
        <v>14</v>
      </c>
      <c r="B22" s="18">
        <v>55.14</v>
      </c>
      <c r="C22" s="18">
        <v>52.24</v>
      </c>
      <c r="D22" s="18">
        <f t="shared" si="0"/>
        <v>2.8999999999999986</v>
      </c>
      <c r="E22" s="18">
        <v>31.5</v>
      </c>
      <c r="F22" s="18">
        <v>31.68</v>
      </c>
      <c r="G22" s="18">
        <f t="shared" si="1"/>
        <v>-0.17999999999999972</v>
      </c>
      <c r="I22" s="19"/>
      <c r="J22" s="20"/>
      <c r="K22" s="21"/>
      <c r="L22" s="20"/>
      <c r="M22" s="23"/>
      <c r="N22" s="11"/>
      <c r="O22" s="21"/>
      <c r="P22" s="11"/>
      <c r="Q22" s="11"/>
      <c r="R22" s="11"/>
      <c r="S22" s="11"/>
      <c r="U22" s="22"/>
    </row>
    <row r="23" spans="1:19" ht="15">
      <c r="A23" s="24">
        <v>15</v>
      </c>
      <c r="B23" s="18">
        <v>55.14</v>
      </c>
      <c r="C23" s="18">
        <v>52.24</v>
      </c>
      <c r="D23" s="18">
        <f t="shared" si="0"/>
        <v>2.8999999999999986</v>
      </c>
      <c r="E23" s="18">
        <v>32.04</v>
      </c>
      <c r="F23" s="18">
        <v>32.4</v>
      </c>
      <c r="G23" s="18">
        <f t="shared" si="1"/>
        <v>-0.35999999999999943</v>
      </c>
      <c r="I23" s="19"/>
      <c r="J23" s="20"/>
      <c r="K23" s="21"/>
      <c r="L23" s="20"/>
      <c r="M23" s="21"/>
      <c r="N23" s="11"/>
      <c r="O23" s="21"/>
      <c r="P23" s="11"/>
      <c r="Q23" s="11"/>
      <c r="R23" s="11"/>
      <c r="S23" s="11"/>
    </row>
    <row r="24" spans="1:19" ht="15">
      <c r="A24" s="17">
        <v>16</v>
      </c>
      <c r="B24" s="18">
        <v>56.940000000000005</v>
      </c>
      <c r="C24" s="18">
        <v>54.4</v>
      </c>
      <c r="D24" s="18">
        <f t="shared" si="0"/>
        <v>2.5400000000000063</v>
      </c>
      <c r="E24" s="18">
        <v>31.68</v>
      </c>
      <c r="F24" s="18">
        <v>32</v>
      </c>
      <c r="G24" s="18">
        <f t="shared" si="1"/>
        <v>-0.3200000000000003</v>
      </c>
      <c r="I24" s="19"/>
      <c r="J24" s="20"/>
      <c r="K24" s="21"/>
      <c r="L24" s="20"/>
      <c r="M24" s="23"/>
      <c r="N24" s="11"/>
      <c r="O24" s="21"/>
      <c r="P24" s="11"/>
      <c r="Q24" s="11"/>
      <c r="R24" s="11"/>
      <c r="S24" s="11"/>
    </row>
    <row r="25" spans="1:19" ht="15">
      <c r="A25" s="17">
        <v>17</v>
      </c>
      <c r="B25" s="18">
        <v>60.36</v>
      </c>
      <c r="C25" s="18">
        <v>57.52</v>
      </c>
      <c r="D25" s="18">
        <f t="shared" si="0"/>
        <v>2.8399999999999963</v>
      </c>
      <c r="E25" s="18">
        <v>32.22</v>
      </c>
      <c r="F25" s="18">
        <v>32.24</v>
      </c>
      <c r="G25" s="18">
        <f t="shared" si="1"/>
        <v>-0.020000000000003126</v>
      </c>
      <c r="I25" s="19"/>
      <c r="J25" s="20"/>
      <c r="K25" s="21"/>
      <c r="L25" s="20"/>
      <c r="M25" s="23"/>
      <c r="N25" s="11"/>
      <c r="O25" s="21"/>
      <c r="P25" s="11"/>
      <c r="Q25" s="11"/>
      <c r="R25" s="11"/>
      <c r="S25" s="11"/>
    </row>
    <row r="26" spans="1:19" ht="15">
      <c r="A26" s="17">
        <v>18</v>
      </c>
      <c r="B26" s="18">
        <v>61.260000000000005</v>
      </c>
      <c r="C26" s="18">
        <v>58.4</v>
      </c>
      <c r="D26" s="18">
        <f t="shared" si="0"/>
        <v>2.8600000000000065</v>
      </c>
      <c r="E26" s="18">
        <v>33.84</v>
      </c>
      <c r="F26" s="18">
        <v>33.04</v>
      </c>
      <c r="G26" s="18">
        <f t="shared" si="1"/>
        <v>0.8000000000000043</v>
      </c>
      <c r="I26" s="19"/>
      <c r="J26" s="20"/>
      <c r="K26" s="21"/>
      <c r="L26" s="20"/>
      <c r="M26" s="23"/>
      <c r="N26" s="11"/>
      <c r="O26" s="21"/>
      <c r="P26" s="11"/>
      <c r="Q26" s="11"/>
      <c r="R26" s="11"/>
      <c r="S26" s="11"/>
    </row>
    <row r="27" spans="1:19" ht="15">
      <c r="A27" s="17">
        <v>19</v>
      </c>
      <c r="B27" s="18">
        <v>61.440000000000005</v>
      </c>
      <c r="C27" s="18">
        <v>58.64</v>
      </c>
      <c r="D27" s="18">
        <f t="shared" si="0"/>
        <v>2.8000000000000043</v>
      </c>
      <c r="E27" s="18">
        <v>32.76</v>
      </c>
      <c r="F27" s="18">
        <v>32.48</v>
      </c>
      <c r="G27" s="18">
        <f t="shared" si="1"/>
        <v>0.28000000000000114</v>
      </c>
      <c r="I27" s="19"/>
      <c r="J27" s="20"/>
      <c r="K27" s="21"/>
      <c r="L27" s="20"/>
      <c r="M27" s="23"/>
      <c r="N27" s="11"/>
      <c r="O27" s="21"/>
      <c r="P27" s="11"/>
      <c r="Q27" s="11"/>
      <c r="R27" s="11"/>
      <c r="S27" s="11"/>
    </row>
    <row r="28" spans="1:19" ht="15">
      <c r="A28" s="17">
        <v>20</v>
      </c>
      <c r="B28" s="18">
        <v>63.78</v>
      </c>
      <c r="C28" s="18">
        <v>60.88</v>
      </c>
      <c r="D28" s="18">
        <f t="shared" si="0"/>
        <v>2.8999999999999986</v>
      </c>
      <c r="E28" s="18">
        <v>36</v>
      </c>
      <c r="F28" s="18">
        <v>35.6</v>
      </c>
      <c r="G28" s="18">
        <f t="shared" si="1"/>
        <v>0.3999999999999986</v>
      </c>
      <c r="I28" s="19"/>
      <c r="J28" s="20"/>
      <c r="K28" s="21"/>
      <c r="L28" s="20"/>
      <c r="M28" s="23"/>
      <c r="N28" s="11"/>
      <c r="O28" s="21"/>
      <c r="P28" s="11"/>
      <c r="Q28" s="11"/>
      <c r="R28" s="11"/>
      <c r="S28" s="11"/>
    </row>
    <row r="29" spans="1:19" ht="15">
      <c r="A29" s="24">
        <v>21</v>
      </c>
      <c r="B29" s="18">
        <v>62.52</v>
      </c>
      <c r="C29" s="18">
        <v>59.52</v>
      </c>
      <c r="D29" s="18">
        <f t="shared" si="0"/>
        <v>3</v>
      </c>
      <c r="E29" s="18">
        <v>35.28</v>
      </c>
      <c r="F29" s="18">
        <v>34.72</v>
      </c>
      <c r="G29" s="18">
        <f t="shared" si="1"/>
        <v>0.5600000000000023</v>
      </c>
      <c r="I29" s="19"/>
      <c r="J29" s="20"/>
      <c r="K29" s="21"/>
      <c r="L29" s="20"/>
      <c r="M29" s="21"/>
      <c r="N29" s="11"/>
      <c r="O29" s="21"/>
      <c r="P29" s="11"/>
      <c r="Q29" s="11"/>
      <c r="R29" s="11"/>
      <c r="S29" s="11"/>
    </row>
    <row r="30" spans="1:19" ht="15">
      <c r="A30" s="24">
        <v>22</v>
      </c>
      <c r="B30" s="18">
        <v>62.7</v>
      </c>
      <c r="C30" s="18">
        <v>59.84</v>
      </c>
      <c r="D30" s="18">
        <f t="shared" si="0"/>
        <v>2.8599999999999994</v>
      </c>
      <c r="E30" s="18">
        <v>36</v>
      </c>
      <c r="F30" s="18">
        <v>35.28</v>
      </c>
      <c r="G30" s="18">
        <f t="shared" si="1"/>
        <v>0.7199999999999989</v>
      </c>
      <c r="I30" s="19"/>
      <c r="J30" s="20"/>
      <c r="K30" s="21"/>
      <c r="L30" s="20"/>
      <c r="M30" s="21"/>
      <c r="N30" s="11"/>
      <c r="O30" s="21"/>
      <c r="P30" s="11"/>
      <c r="Q30" s="11"/>
      <c r="R30" s="11"/>
      <c r="S30" s="11"/>
    </row>
    <row r="31" spans="1:19" ht="15">
      <c r="A31" s="24">
        <v>23</v>
      </c>
      <c r="B31" s="18">
        <v>65.28</v>
      </c>
      <c r="C31" s="18">
        <v>61.92</v>
      </c>
      <c r="D31" s="18">
        <f t="shared" si="0"/>
        <v>3.3599999999999994</v>
      </c>
      <c r="E31" s="18">
        <v>36</v>
      </c>
      <c r="F31" s="18">
        <v>34.8</v>
      </c>
      <c r="G31" s="18">
        <f t="shared" si="1"/>
        <v>1.2000000000000028</v>
      </c>
      <c r="I31" s="19"/>
      <c r="J31" s="20"/>
      <c r="K31" s="21"/>
      <c r="L31" s="20"/>
      <c r="M31" s="21"/>
      <c r="N31" s="11"/>
      <c r="O31" s="21"/>
      <c r="P31" s="11"/>
      <c r="Q31" s="11"/>
      <c r="R31" s="11"/>
      <c r="S31" s="11"/>
    </row>
    <row r="32" spans="1:19" ht="15">
      <c r="A32" s="24">
        <v>24</v>
      </c>
      <c r="B32" s="18">
        <v>65.75999999999999</v>
      </c>
      <c r="C32" s="18">
        <v>62.88</v>
      </c>
      <c r="D32" s="18">
        <f t="shared" si="0"/>
        <v>2.8799999999999883</v>
      </c>
      <c r="E32" s="18">
        <v>36.9</v>
      </c>
      <c r="F32" s="18">
        <v>35.52</v>
      </c>
      <c r="G32" s="18">
        <f t="shared" si="1"/>
        <v>1.3799999999999955</v>
      </c>
      <c r="I32" s="19"/>
      <c r="J32" s="20"/>
      <c r="K32" s="21"/>
      <c r="L32" s="20"/>
      <c r="M32" s="21"/>
      <c r="N32" s="11"/>
      <c r="O32" s="21"/>
      <c r="P32" s="11"/>
      <c r="Q32" s="11"/>
      <c r="R32" s="11"/>
      <c r="S32" s="11"/>
    </row>
    <row r="33" spans="1:19" ht="15">
      <c r="A33" s="25" t="s">
        <v>9</v>
      </c>
      <c r="B33" s="26">
        <f aca="true" t="shared" si="2" ref="B33:G33">SUM(B9:B32)</f>
        <v>1447.6800000000003</v>
      </c>
      <c r="C33" s="26">
        <f t="shared" si="2"/>
        <v>1378.1600000000003</v>
      </c>
      <c r="D33" s="26">
        <f t="shared" si="2"/>
        <v>69.52000000000004</v>
      </c>
      <c r="E33" s="27">
        <f t="shared" si="2"/>
        <v>757.62</v>
      </c>
      <c r="F33" s="27">
        <f t="shared" si="2"/>
        <v>665.28</v>
      </c>
      <c r="G33" s="28">
        <f t="shared" si="2"/>
        <v>92.33999999999996</v>
      </c>
      <c r="H33" s="22"/>
      <c r="I33" s="29"/>
      <c r="J33" s="29"/>
      <c r="K33" s="21"/>
      <c r="L33" s="30"/>
      <c r="M33" s="21"/>
      <c r="N33" s="11"/>
      <c r="O33" s="21"/>
      <c r="P33" s="11"/>
      <c r="Q33" s="11"/>
      <c r="R33" s="11"/>
      <c r="S33" s="11"/>
    </row>
    <row r="34" spans="9:19" ht="15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ht="15">
      <c r="A35" s="22"/>
    </row>
    <row r="36" spans="3:5" ht="15">
      <c r="C36" s="22"/>
      <c r="D36" s="22"/>
      <c r="E36" s="22"/>
    </row>
    <row r="40" spans="3:7" ht="15">
      <c r="C40" t="s">
        <v>18</v>
      </c>
      <c r="E40" s="11"/>
      <c r="F40" s="11"/>
      <c r="G40" s="11"/>
    </row>
    <row r="41" ht="15">
      <c r="V41" s="31" t="s">
        <v>13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tabSelected="1" view="pageBreakPreview" zoomScale="70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2" max="2" width="12.57421875" style="0" customWidth="1"/>
    <col min="3" max="4" width="12.281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28125" style="0" customWidth="1"/>
    <col min="9" max="9" width="12.7109375" style="0" customWidth="1"/>
    <col min="10" max="10" width="12.140625" style="0" customWidth="1"/>
    <col min="11" max="13" width="12.57421875" style="0" customWidth="1"/>
  </cols>
  <sheetData>
    <row r="1" spans="2:12" ht="15">
      <c r="B1" s="33" t="s">
        <v>20</v>
      </c>
      <c r="C1" s="33"/>
      <c r="D1" s="33"/>
      <c r="J1" s="33"/>
      <c r="K1" s="34" t="s">
        <v>21</v>
      </c>
      <c r="L1" s="33"/>
    </row>
    <row r="2" ht="15">
      <c r="B2" t="s">
        <v>22</v>
      </c>
    </row>
    <row r="3" spans="1:11" ht="15">
      <c r="A3" s="11"/>
      <c r="B3" s="11"/>
      <c r="C3" s="11"/>
      <c r="D3" s="11"/>
      <c r="K3" s="34" t="s">
        <v>23</v>
      </c>
    </row>
    <row r="4" spans="1:12" ht="15">
      <c r="A4" s="35" t="s">
        <v>24</v>
      </c>
      <c r="B4" s="33"/>
      <c r="C4" s="33"/>
      <c r="D4" s="33"/>
      <c r="G4" s="36" t="s">
        <v>25</v>
      </c>
      <c r="J4" s="37"/>
      <c r="K4" s="37"/>
      <c r="L4" s="37"/>
    </row>
    <row r="5" ht="15">
      <c r="C5" t="s">
        <v>26</v>
      </c>
    </row>
    <row r="6" ht="15">
      <c r="D6" t="s">
        <v>27</v>
      </c>
    </row>
    <row r="7" spans="1:7" ht="15">
      <c r="A7" s="38" t="s">
        <v>28</v>
      </c>
      <c r="B7" s="39"/>
      <c r="C7" s="33"/>
      <c r="E7" t="s">
        <v>29</v>
      </c>
      <c r="G7" s="40">
        <v>42354</v>
      </c>
    </row>
    <row r="8" ht="15">
      <c r="B8" s="41" t="s">
        <v>30</v>
      </c>
    </row>
    <row r="9" spans="1:13" ht="15">
      <c r="A9" s="42" t="s">
        <v>31</v>
      </c>
      <c r="B9" s="43" t="s">
        <v>16</v>
      </c>
      <c r="C9" s="44"/>
      <c r="D9" s="44"/>
      <c r="E9" s="44"/>
      <c r="F9" s="44"/>
      <c r="G9" s="45"/>
      <c r="H9" s="43" t="s">
        <v>17</v>
      </c>
      <c r="I9" s="44"/>
      <c r="J9" s="44"/>
      <c r="K9" s="44"/>
      <c r="L9" s="44"/>
      <c r="M9" s="45"/>
    </row>
    <row r="10" spans="1:13" ht="15">
      <c r="A10" s="46"/>
      <c r="B10" s="47" t="s">
        <v>32</v>
      </c>
      <c r="C10" s="48"/>
      <c r="D10" s="47"/>
      <c r="E10" s="25"/>
      <c r="F10" s="49"/>
      <c r="G10" s="50"/>
      <c r="H10" s="47" t="str">
        <f>B10</f>
        <v>РП-10 кВ "Котельная №2" яч.11 ввод 10 кВ от АО "БМЗ"</v>
      </c>
      <c r="I10" s="48"/>
      <c r="J10" s="47"/>
      <c r="K10" s="25"/>
      <c r="L10" s="49"/>
      <c r="M10" s="50"/>
    </row>
    <row r="11" spans="1:13" ht="15">
      <c r="A11" s="46"/>
      <c r="B11" s="37" t="s">
        <v>33</v>
      </c>
      <c r="C11" s="37"/>
      <c r="D11" s="51">
        <v>2400</v>
      </c>
      <c r="E11" s="25" t="s">
        <v>33</v>
      </c>
      <c r="F11" s="37"/>
      <c r="G11" s="51"/>
      <c r="H11" s="25" t="s">
        <v>33</v>
      </c>
      <c r="I11" s="37"/>
      <c r="J11" s="51">
        <f>D11</f>
        <v>2400</v>
      </c>
      <c r="K11" s="25" t="s">
        <v>33</v>
      </c>
      <c r="L11" s="37"/>
      <c r="M11" s="51"/>
    </row>
    <row r="12" spans="1:13" ht="45.75" thickBot="1">
      <c r="A12" s="52"/>
      <c r="B12" s="9" t="s">
        <v>34</v>
      </c>
      <c r="C12" s="53" t="s">
        <v>35</v>
      </c>
      <c r="D12" s="9" t="s">
        <v>36</v>
      </c>
      <c r="E12" s="9" t="s">
        <v>34</v>
      </c>
      <c r="F12" s="53" t="s">
        <v>35</v>
      </c>
      <c r="G12" s="9" t="s">
        <v>36</v>
      </c>
      <c r="H12" s="9" t="s">
        <v>34</v>
      </c>
      <c r="I12" s="53" t="s">
        <v>35</v>
      </c>
      <c r="J12" s="9" t="s">
        <v>36</v>
      </c>
      <c r="K12" s="9" t="s">
        <v>34</v>
      </c>
      <c r="L12" s="53" t="s">
        <v>35</v>
      </c>
      <c r="M12" s="9" t="s">
        <v>36</v>
      </c>
    </row>
    <row r="13" spans="1:13" ht="15.75" thickBot="1">
      <c r="A13" s="53">
        <v>0</v>
      </c>
      <c r="B13" s="54"/>
      <c r="C13" s="55"/>
      <c r="D13" s="56"/>
      <c r="E13" s="54"/>
      <c r="F13" s="57"/>
      <c r="G13" s="58"/>
      <c r="H13" s="54"/>
      <c r="I13" s="57"/>
      <c r="J13" s="59"/>
      <c r="K13" s="60"/>
      <c r="L13" s="57"/>
      <c r="M13" s="61"/>
    </row>
    <row r="14" spans="1:20" ht="15">
      <c r="A14" s="53">
        <v>1</v>
      </c>
      <c r="B14" s="62"/>
      <c r="C14" s="63"/>
      <c r="D14" s="53">
        <v>14</v>
      </c>
      <c r="E14" s="62"/>
      <c r="F14" s="63"/>
      <c r="G14" s="53"/>
      <c r="H14" s="62"/>
      <c r="I14" s="63"/>
      <c r="J14" s="53">
        <v>14.4</v>
      </c>
      <c r="K14" s="64"/>
      <c r="L14" s="63"/>
      <c r="M14" s="53"/>
      <c r="N14" s="11"/>
      <c r="O14" s="11"/>
      <c r="P14" s="65"/>
      <c r="Q14" s="66"/>
      <c r="R14" s="11"/>
      <c r="S14" s="65"/>
      <c r="T14" s="66"/>
    </row>
    <row r="15" spans="1:20" ht="15">
      <c r="A15" s="53">
        <v>2</v>
      </c>
      <c r="B15" s="62"/>
      <c r="C15" s="63"/>
      <c r="D15" s="53">
        <v>14</v>
      </c>
      <c r="E15" s="62"/>
      <c r="F15" s="63"/>
      <c r="G15" s="53"/>
      <c r="H15" s="62"/>
      <c r="I15" s="63"/>
      <c r="J15" s="53">
        <v>14.8</v>
      </c>
      <c r="K15" s="64"/>
      <c r="L15" s="63"/>
      <c r="M15" s="53"/>
      <c r="N15" s="11"/>
      <c r="O15" s="11"/>
      <c r="P15" s="65"/>
      <c r="Q15" s="66"/>
      <c r="R15" s="11"/>
      <c r="S15" s="65"/>
      <c r="T15" s="66"/>
    </row>
    <row r="16" spans="1:20" ht="15">
      <c r="A16" s="53">
        <v>3</v>
      </c>
      <c r="B16" s="62"/>
      <c r="C16" s="63"/>
      <c r="D16" s="53">
        <v>13.799999999999999</v>
      </c>
      <c r="E16" s="62"/>
      <c r="F16" s="63"/>
      <c r="G16" s="53"/>
      <c r="H16" s="62"/>
      <c r="I16" s="63"/>
      <c r="J16" s="53">
        <v>14.8</v>
      </c>
      <c r="K16" s="64"/>
      <c r="L16" s="63"/>
      <c r="M16" s="53"/>
      <c r="N16" s="11"/>
      <c r="O16" s="11"/>
      <c r="P16" s="65"/>
      <c r="Q16" s="66"/>
      <c r="R16" s="11"/>
      <c r="S16" s="65"/>
      <c r="T16" s="66"/>
    </row>
    <row r="17" spans="1:20" ht="15">
      <c r="A17" s="53">
        <v>4</v>
      </c>
      <c r="B17" s="62"/>
      <c r="C17" s="63"/>
      <c r="D17" s="53">
        <v>13.799999999999999</v>
      </c>
      <c r="E17" s="62"/>
      <c r="F17" s="63"/>
      <c r="G17" s="53"/>
      <c r="H17" s="62"/>
      <c r="I17" s="63"/>
      <c r="J17" s="53">
        <v>14.8</v>
      </c>
      <c r="K17" s="64"/>
      <c r="L17" s="63"/>
      <c r="M17" s="53"/>
      <c r="N17" s="11"/>
      <c r="O17" s="11"/>
      <c r="P17" s="65"/>
      <c r="Q17" s="66"/>
      <c r="R17" s="11"/>
      <c r="S17" s="65"/>
      <c r="T17" s="66"/>
    </row>
    <row r="18" spans="1:20" ht="15">
      <c r="A18" s="53">
        <v>5</v>
      </c>
      <c r="B18" s="62"/>
      <c r="C18" s="63"/>
      <c r="D18" s="53">
        <v>13.799999999999999</v>
      </c>
      <c r="E18" s="62"/>
      <c r="F18" s="63"/>
      <c r="G18" s="53"/>
      <c r="H18" s="62"/>
      <c r="I18" s="63"/>
      <c r="J18" s="53">
        <v>14.6</v>
      </c>
      <c r="K18" s="64"/>
      <c r="L18" s="63"/>
      <c r="M18" s="53"/>
      <c r="N18" s="11"/>
      <c r="O18" s="11"/>
      <c r="P18" s="65"/>
      <c r="Q18" s="66"/>
      <c r="R18" s="11"/>
      <c r="S18" s="65"/>
      <c r="T18" s="66"/>
    </row>
    <row r="19" spans="1:20" ht="15">
      <c r="A19" s="53">
        <v>6</v>
      </c>
      <c r="B19" s="62"/>
      <c r="C19" s="63"/>
      <c r="D19" s="53">
        <v>14</v>
      </c>
      <c r="E19" s="62"/>
      <c r="F19" s="63"/>
      <c r="G19" s="53"/>
      <c r="H19" s="62"/>
      <c r="I19" s="63"/>
      <c r="J19" s="53">
        <v>15</v>
      </c>
      <c r="K19" s="64"/>
      <c r="L19" s="63"/>
      <c r="M19" s="53"/>
      <c r="N19" s="11"/>
      <c r="O19" s="11"/>
      <c r="P19" s="65"/>
      <c r="Q19" s="66"/>
      <c r="R19" s="11"/>
      <c r="S19" s="65"/>
      <c r="T19" s="66"/>
    </row>
    <row r="20" spans="1:20" ht="15">
      <c r="A20" s="53">
        <v>7</v>
      </c>
      <c r="B20" s="62"/>
      <c r="C20" s="63"/>
      <c r="D20" s="53">
        <v>14</v>
      </c>
      <c r="E20" s="62"/>
      <c r="F20" s="63"/>
      <c r="G20" s="53"/>
      <c r="H20" s="62"/>
      <c r="I20" s="63"/>
      <c r="J20" s="53">
        <v>14.6</v>
      </c>
      <c r="K20" s="64"/>
      <c r="L20" s="63"/>
      <c r="M20" s="53"/>
      <c r="N20" s="11"/>
      <c r="O20" s="11"/>
      <c r="P20" s="65"/>
      <c r="Q20" s="66"/>
      <c r="R20" s="11"/>
      <c r="S20" s="65"/>
      <c r="T20" s="66"/>
    </row>
    <row r="21" spans="1:20" ht="15">
      <c r="A21" s="53">
        <v>8</v>
      </c>
      <c r="B21" s="62"/>
      <c r="C21" s="63"/>
      <c r="D21" s="53">
        <v>14.200000000000001</v>
      </c>
      <c r="E21" s="62"/>
      <c r="F21" s="63"/>
      <c r="G21" s="53"/>
      <c r="H21" s="62"/>
      <c r="I21" s="63"/>
      <c r="J21" s="53">
        <v>14.200000000000001</v>
      </c>
      <c r="K21" s="64"/>
      <c r="L21" s="63"/>
      <c r="M21" s="53"/>
      <c r="N21" s="67"/>
      <c r="O21" s="11"/>
      <c r="P21" s="65"/>
      <c r="Q21" s="66"/>
      <c r="R21" s="11"/>
      <c r="S21" s="65"/>
      <c r="T21" s="66"/>
    </row>
    <row r="22" spans="1:20" ht="15">
      <c r="A22" s="53">
        <v>9</v>
      </c>
      <c r="B22" s="62"/>
      <c r="C22" s="63"/>
      <c r="D22" s="53">
        <v>15.2</v>
      </c>
      <c r="E22" s="62"/>
      <c r="F22" s="63"/>
      <c r="G22" s="53"/>
      <c r="H22" s="62"/>
      <c r="I22" s="63"/>
      <c r="J22" s="53">
        <v>14.200000000000001</v>
      </c>
      <c r="K22" s="64"/>
      <c r="L22" s="63"/>
      <c r="M22" s="53"/>
      <c r="N22" s="67"/>
      <c r="O22" s="11"/>
      <c r="P22" s="65"/>
      <c r="Q22" s="66"/>
      <c r="R22" s="11"/>
      <c r="S22" s="65"/>
      <c r="T22" s="66"/>
    </row>
    <row r="23" spans="1:20" ht="15">
      <c r="A23" s="53">
        <v>10</v>
      </c>
      <c r="B23" s="62"/>
      <c r="C23" s="63"/>
      <c r="D23" s="53">
        <v>37.400000000000006</v>
      </c>
      <c r="E23" s="62"/>
      <c r="F23" s="63"/>
      <c r="G23" s="53"/>
      <c r="H23" s="62"/>
      <c r="I23" s="63"/>
      <c r="J23" s="53">
        <v>30.599999999999998</v>
      </c>
      <c r="K23" s="64"/>
      <c r="L23" s="63"/>
      <c r="M23" s="53"/>
      <c r="N23" s="67"/>
      <c r="O23" s="11"/>
      <c r="P23" s="65"/>
      <c r="Q23" s="66"/>
      <c r="R23" s="11"/>
      <c r="S23" s="65"/>
      <c r="T23" s="66"/>
    </row>
    <row r="24" spans="1:20" ht="15">
      <c r="A24" s="53">
        <v>11</v>
      </c>
      <c r="B24" s="62"/>
      <c r="C24" s="63"/>
      <c r="D24" s="53">
        <v>55</v>
      </c>
      <c r="E24" s="62"/>
      <c r="F24" s="63"/>
      <c r="G24" s="53"/>
      <c r="H24" s="62"/>
      <c r="I24" s="63"/>
      <c r="J24" s="53">
        <v>52.400000000000006</v>
      </c>
      <c r="K24" s="64"/>
      <c r="L24" s="63"/>
      <c r="M24" s="53"/>
      <c r="N24" s="67"/>
      <c r="O24" s="11"/>
      <c r="P24" s="65"/>
      <c r="Q24" s="66"/>
      <c r="R24" s="11"/>
      <c r="S24" s="65"/>
      <c r="T24" s="66"/>
    </row>
    <row r="25" spans="1:20" ht="15">
      <c r="A25" s="53">
        <v>12</v>
      </c>
      <c r="B25" s="62"/>
      <c r="C25" s="63"/>
      <c r="D25" s="53">
        <v>50.6</v>
      </c>
      <c r="E25" s="62"/>
      <c r="F25" s="63"/>
      <c r="G25" s="53"/>
      <c r="H25" s="62"/>
      <c r="I25" s="63"/>
      <c r="J25" s="53">
        <v>46.2</v>
      </c>
      <c r="K25" s="64"/>
      <c r="L25" s="63"/>
      <c r="M25" s="53"/>
      <c r="N25" s="67"/>
      <c r="O25" s="11"/>
      <c r="P25" s="65"/>
      <c r="Q25" s="66"/>
      <c r="R25" s="11"/>
      <c r="S25" s="65"/>
      <c r="T25" s="66"/>
    </row>
    <row r="26" spans="1:20" ht="15">
      <c r="A26" s="53">
        <v>13</v>
      </c>
      <c r="B26" s="62"/>
      <c r="C26" s="63"/>
      <c r="D26" s="53">
        <v>49.8</v>
      </c>
      <c r="E26" s="62"/>
      <c r="F26" s="63"/>
      <c r="G26" s="53"/>
      <c r="H26" s="62"/>
      <c r="I26" s="63"/>
      <c r="J26" s="53">
        <v>41.2</v>
      </c>
      <c r="K26" s="64"/>
      <c r="L26" s="63"/>
      <c r="M26" s="53"/>
      <c r="N26" s="67"/>
      <c r="O26" s="11"/>
      <c r="P26" s="65"/>
      <c r="Q26" s="66"/>
      <c r="R26" s="11"/>
      <c r="S26" s="65"/>
      <c r="T26" s="66"/>
    </row>
    <row r="27" spans="1:20" ht="15">
      <c r="A27" s="53">
        <v>14</v>
      </c>
      <c r="B27" s="62"/>
      <c r="C27" s="63"/>
      <c r="D27" s="53">
        <v>36.4</v>
      </c>
      <c r="E27" s="62"/>
      <c r="F27" s="63"/>
      <c r="G27" s="53"/>
      <c r="H27" s="62"/>
      <c r="I27" s="63"/>
      <c r="J27" s="53">
        <v>29.199999999999996</v>
      </c>
      <c r="K27" s="64"/>
      <c r="L27" s="63"/>
      <c r="M27" s="53"/>
      <c r="N27" s="67"/>
      <c r="O27" s="11"/>
      <c r="P27" s="65"/>
      <c r="Q27" s="66"/>
      <c r="R27" s="11"/>
      <c r="S27" s="65"/>
      <c r="T27" s="66"/>
    </row>
    <row r="28" spans="1:20" ht="15">
      <c r="A28" s="53">
        <v>15</v>
      </c>
      <c r="B28" s="62"/>
      <c r="C28" s="63"/>
      <c r="D28" s="53">
        <v>55.800000000000004</v>
      </c>
      <c r="E28" s="62"/>
      <c r="F28" s="63"/>
      <c r="G28" s="53"/>
      <c r="H28" s="62"/>
      <c r="I28" s="63"/>
      <c r="J28" s="53">
        <v>50.60000000000001</v>
      </c>
      <c r="K28" s="64"/>
      <c r="L28" s="63"/>
      <c r="M28" s="53"/>
      <c r="N28" s="66"/>
      <c r="O28" s="11"/>
      <c r="P28" s="65"/>
      <c r="Q28" s="66"/>
      <c r="R28" s="11"/>
      <c r="S28" s="65"/>
      <c r="T28" s="66"/>
    </row>
    <row r="29" spans="1:20" ht="15">
      <c r="A29" s="53">
        <v>16</v>
      </c>
      <c r="B29" s="62"/>
      <c r="C29" s="63"/>
      <c r="D29" s="53">
        <v>61.4</v>
      </c>
      <c r="E29" s="62"/>
      <c r="F29" s="63"/>
      <c r="G29" s="53"/>
      <c r="H29" s="62"/>
      <c r="I29" s="63"/>
      <c r="J29" s="53">
        <v>56.2</v>
      </c>
      <c r="K29" s="64"/>
      <c r="L29" s="63"/>
      <c r="M29" s="53"/>
      <c r="N29" s="67"/>
      <c r="O29" s="11"/>
      <c r="P29" s="65"/>
      <c r="Q29" s="66"/>
      <c r="R29" s="11"/>
      <c r="S29" s="65"/>
      <c r="T29" s="66"/>
    </row>
    <row r="30" spans="1:20" ht="15">
      <c r="A30" s="53">
        <v>17</v>
      </c>
      <c r="B30" s="62"/>
      <c r="C30" s="63"/>
      <c r="D30" s="53">
        <v>48.2</v>
      </c>
      <c r="E30" s="62"/>
      <c r="F30" s="63"/>
      <c r="G30" s="53"/>
      <c r="H30" s="62"/>
      <c r="I30" s="63"/>
      <c r="J30" s="53">
        <v>40.4</v>
      </c>
      <c r="K30" s="64"/>
      <c r="L30" s="63"/>
      <c r="M30" s="53"/>
      <c r="N30" s="67"/>
      <c r="O30" s="11"/>
      <c r="P30" s="65"/>
      <c r="Q30" s="66"/>
      <c r="R30" s="11"/>
      <c r="S30" s="65"/>
      <c r="T30" s="66"/>
    </row>
    <row r="31" spans="1:20" ht="15">
      <c r="A31" s="53">
        <v>18</v>
      </c>
      <c r="B31" s="62"/>
      <c r="C31" s="63"/>
      <c r="D31" s="53">
        <v>50.6</v>
      </c>
      <c r="E31" s="62"/>
      <c r="F31" s="63"/>
      <c r="G31" s="53"/>
      <c r="H31" s="62"/>
      <c r="I31" s="63"/>
      <c r="J31" s="53">
        <v>47.4</v>
      </c>
      <c r="K31" s="64"/>
      <c r="L31" s="63"/>
      <c r="M31" s="53"/>
      <c r="N31" s="67"/>
      <c r="O31" s="11"/>
      <c r="P31" s="65"/>
      <c r="Q31" s="66"/>
      <c r="R31" s="11"/>
      <c r="S31" s="65"/>
      <c r="T31" s="66"/>
    </row>
    <row r="32" spans="1:20" ht="15">
      <c r="A32" s="53">
        <v>19</v>
      </c>
      <c r="B32" s="62"/>
      <c r="C32" s="63"/>
      <c r="D32" s="53">
        <v>41.4</v>
      </c>
      <c r="E32" s="62"/>
      <c r="F32" s="63"/>
      <c r="G32" s="53"/>
      <c r="H32" s="62"/>
      <c r="I32" s="63"/>
      <c r="J32" s="53">
        <v>40.2</v>
      </c>
      <c r="K32" s="64"/>
      <c r="L32" s="63"/>
      <c r="M32" s="53"/>
      <c r="N32" s="67"/>
      <c r="O32" s="11"/>
      <c r="P32" s="65"/>
      <c r="Q32" s="66"/>
      <c r="R32" s="11"/>
      <c r="S32" s="65"/>
      <c r="T32" s="66"/>
    </row>
    <row r="33" spans="1:20" ht="15">
      <c r="A33" s="53">
        <v>20</v>
      </c>
      <c r="B33" s="62"/>
      <c r="C33" s="63"/>
      <c r="D33" s="53">
        <v>19.599999999999998</v>
      </c>
      <c r="E33" s="62"/>
      <c r="F33" s="63"/>
      <c r="G33" s="53"/>
      <c r="H33" s="62"/>
      <c r="I33" s="63"/>
      <c r="J33" s="53">
        <v>17</v>
      </c>
      <c r="K33" s="64"/>
      <c r="L33" s="63"/>
      <c r="M33" s="53"/>
      <c r="N33" s="67"/>
      <c r="O33" s="11"/>
      <c r="P33" s="65"/>
      <c r="Q33" s="66"/>
      <c r="R33" s="11"/>
      <c r="S33" s="65"/>
      <c r="T33" s="66"/>
    </row>
    <row r="34" spans="1:20" ht="15">
      <c r="A34" s="53">
        <v>21</v>
      </c>
      <c r="B34" s="62"/>
      <c r="C34" s="63"/>
      <c r="D34" s="53">
        <v>21.8</v>
      </c>
      <c r="E34" s="62"/>
      <c r="F34" s="63"/>
      <c r="G34" s="53"/>
      <c r="H34" s="62"/>
      <c r="I34" s="63"/>
      <c r="J34" s="53">
        <v>19.200000000000003</v>
      </c>
      <c r="K34" s="64"/>
      <c r="L34" s="63"/>
      <c r="M34" s="53"/>
      <c r="N34" s="66"/>
      <c r="O34" s="11"/>
      <c r="P34" s="65"/>
      <c r="Q34" s="66"/>
      <c r="R34" s="11"/>
      <c r="S34" s="65"/>
      <c r="T34" s="66"/>
    </row>
    <row r="35" spans="1:20" ht="15">
      <c r="A35" s="53">
        <v>22</v>
      </c>
      <c r="B35" s="62"/>
      <c r="C35" s="63"/>
      <c r="D35" s="53">
        <v>19</v>
      </c>
      <c r="E35" s="62"/>
      <c r="F35" s="63"/>
      <c r="G35" s="53"/>
      <c r="H35" s="62"/>
      <c r="I35" s="63"/>
      <c r="J35" s="53">
        <v>17.599999999999998</v>
      </c>
      <c r="K35" s="64"/>
      <c r="L35" s="63"/>
      <c r="M35" s="53"/>
      <c r="N35" s="66"/>
      <c r="O35" s="11"/>
      <c r="P35" s="65"/>
      <c r="Q35" s="66"/>
      <c r="R35" s="11"/>
      <c r="S35" s="65"/>
      <c r="T35" s="66"/>
    </row>
    <row r="36" spans="1:20" ht="15">
      <c r="A36" s="53">
        <v>23</v>
      </c>
      <c r="B36" s="62"/>
      <c r="C36" s="63"/>
      <c r="D36" s="53">
        <v>15.6</v>
      </c>
      <c r="E36" s="62"/>
      <c r="F36" s="63"/>
      <c r="G36" s="53"/>
      <c r="H36" s="62"/>
      <c r="I36" s="63"/>
      <c r="J36" s="53">
        <v>16.2</v>
      </c>
      <c r="K36" s="64"/>
      <c r="L36" s="63"/>
      <c r="M36" s="53"/>
      <c r="N36" s="66"/>
      <c r="O36" s="11"/>
      <c r="P36" s="65"/>
      <c r="Q36" s="66"/>
      <c r="R36" s="11"/>
      <c r="S36" s="65"/>
      <c r="T36" s="66"/>
    </row>
    <row r="37" spans="1:20" ht="15">
      <c r="A37" s="53">
        <v>24</v>
      </c>
      <c r="B37" s="62"/>
      <c r="C37" s="63"/>
      <c r="D37" s="53">
        <v>16</v>
      </c>
      <c r="E37" s="62"/>
      <c r="F37" s="63"/>
      <c r="G37" s="53"/>
      <c r="H37" s="62"/>
      <c r="I37" s="63"/>
      <c r="J37" s="53">
        <v>16.8</v>
      </c>
      <c r="K37" s="64"/>
      <c r="L37" s="63"/>
      <c r="M37" s="53"/>
      <c r="N37" s="11"/>
      <c r="O37" s="11"/>
      <c r="P37" s="65"/>
      <c r="Q37" s="66"/>
      <c r="R37" s="11"/>
      <c r="S37" s="65"/>
      <c r="T37" s="66"/>
    </row>
    <row r="38" spans="1:13" ht="15">
      <c r="A38" s="68" t="s">
        <v>9</v>
      </c>
      <c r="B38" s="69"/>
      <c r="C38" s="69"/>
      <c r="D38" s="70">
        <f>SUM(D14:D37)</f>
        <v>705.4</v>
      </c>
      <c r="E38" s="69"/>
      <c r="F38" s="69"/>
      <c r="G38" s="70"/>
      <c r="H38" s="69"/>
      <c r="I38" s="69"/>
      <c r="J38" s="70">
        <f>SUM(J14:J37)</f>
        <v>652.6</v>
      </c>
      <c r="K38" s="69"/>
      <c r="L38" s="69"/>
      <c r="M38" s="70"/>
    </row>
    <row r="39" ht="15">
      <c r="A39" t="s">
        <v>37</v>
      </c>
    </row>
    <row r="41" ht="15.75" customHeight="1">
      <c r="G41" t="s">
        <v>18</v>
      </c>
    </row>
    <row r="42" spans="1:26" ht="15">
      <c r="A42" s="71"/>
      <c r="B42" s="72"/>
      <c r="C42" s="71"/>
      <c r="D42" s="71"/>
      <c r="E42" s="72"/>
      <c r="F42" s="71"/>
      <c r="G42" s="71"/>
      <c r="H42" s="72"/>
      <c r="I42" s="71"/>
      <c r="J42" s="71"/>
      <c r="K42" s="72"/>
      <c r="L42" s="71"/>
      <c r="M42" s="71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11"/>
      <c r="Z42" s="11"/>
    </row>
    <row r="43" spans="1:26" ht="15">
      <c r="A43" s="74"/>
      <c r="B43" s="75"/>
      <c r="C43" s="73"/>
      <c r="D43" s="73"/>
      <c r="E43" s="75"/>
      <c r="F43" s="73"/>
      <c r="G43" s="73"/>
      <c r="H43" s="75"/>
      <c r="I43" s="73"/>
      <c r="J43" s="73"/>
      <c r="K43" s="75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11"/>
      <c r="Z43" s="11"/>
    </row>
    <row r="44" spans="1:26" ht="15">
      <c r="A44" s="1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11"/>
    </row>
    <row r="45" spans="1:26" ht="15">
      <c r="A45" s="74"/>
      <c r="B45" s="77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11"/>
    </row>
    <row r="46" spans="1:28" ht="15">
      <c r="A46" s="74"/>
      <c r="B46" s="77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8"/>
      <c r="Z46" s="79"/>
      <c r="AA46" s="11"/>
      <c r="AB46" s="11"/>
    </row>
    <row r="47" spans="1:28" ht="15">
      <c r="A47" s="74"/>
      <c r="B47" s="80"/>
      <c r="C47" s="81"/>
      <c r="D47" s="80"/>
      <c r="E47" s="81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0"/>
      <c r="S47" s="81"/>
      <c r="T47" s="80"/>
      <c r="U47" s="81"/>
      <c r="V47" s="80"/>
      <c r="W47" s="81"/>
      <c r="X47" s="80"/>
      <c r="Y47" s="71"/>
      <c r="Z47" s="11"/>
      <c r="AA47" s="11"/>
      <c r="AB47" s="11"/>
    </row>
    <row r="48" spans="1:26" ht="15">
      <c r="A48" s="74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11"/>
    </row>
    <row r="49" spans="1:2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">
      <c r="A51" s="82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11"/>
    </row>
    <row r="52" ht="15">
      <c r="AC52" s="31" t="s">
        <v>38</v>
      </c>
    </row>
  </sheetData>
  <sheetProtection/>
  <mergeCells count="3">
    <mergeCell ref="A9:A12"/>
    <mergeCell ref="B9:G9"/>
    <mergeCell ref="H9:M9"/>
  </mergeCells>
  <printOptions/>
  <pageMargins left="0.2362204724409449" right="0.2362204724409449" top="0.15748031496062992" bottom="0.35433070866141736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2015-12-24T06:46:37Z</dcterms:created>
  <dcterms:modified xsi:type="dcterms:W3CDTF">2015-12-24T06:56:47Z</dcterms:modified>
  <cp:category/>
  <cp:version/>
  <cp:contentType/>
  <cp:contentStatus/>
</cp:coreProperties>
</file>